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CUENTA NO. 240-010599-0" sheetId="1" r:id="rId1"/>
    <sheet name="Hoja1" sheetId="2" r:id="rId2"/>
    <sheet name="PAGOS" sheetId="3" r:id="rId3"/>
    <sheet name="DEPOSITOS" sheetId="4" r:id="rId4"/>
    <sheet name="Hoja2" sheetId="5" r:id="rId5"/>
    <sheet name="Hoja3" sheetId="6" r:id="rId6"/>
  </sheets>
  <externalReferences>
    <externalReference r:id="rId9"/>
  </externalReferences>
  <definedNames>
    <definedName name="_xlnm.Print_Area" localSheetId="0">'CUENTA NO. 240-010599-0'!$C$1:$H$266</definedName>
    <definedName name="_xlnm.Print_Titles" localSheetId="0">'CUENTA NO. 240-010599-0'!$1:$14</definedName>
  </definedNames>
  <calcPr fullCalcOnLoad="1"/>
</workbook>
</file>

<file path=xl/sharedStrings.xml><?xml version="1.0" encoding="utf-8"?>
<sst xmlns="http://schemas.openxmlformats.org/spreadsheetml/2006/main" count="5556" uniqueCount="1432">
  <si>
    <t>LIBRO BANCO</t>
  </si>
  <si>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</si>
  <si>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</si>
  <si>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</si>
  <si>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</si>
  <si>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</si>
  <si>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</si>
  <si>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</si>
  <si>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</si>
  <si>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</si>
  <si>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TOTALES / BALANCE FINAL*</t>
  </si>
  <si>
    <t>*</t>
  </si>
  <si>
    <t>Efectivo restringido por embargos retentivos aplicados por demanda de pago de prestaciones laborales.</t>
  </si>
  <si>
    <t>DEPOSITO</t>
  </si>
  <si>
    <t>AVISO DEBITO</t>
  </si>
  <si>
    <t>IMPUESTO LEY 288-04 (0.15%)</t>
  </si>
  <si>
    <t>COMISION BANCARIA</t>
  </si>
  <si>
    <t>INTERESES USO FONDOS EN TRANSITO</t>
  </si>
  <si>
    <t>GLADYS ALTAGRACIA YERMENOS INOA</t>
  </si>
  <si>
    <t>NAIROBY SOSA</t>
  </si>
  <si>
    <t>FLOR MATEO ENCARNACION</t>
  </si>
  <si>
    <t>ISABEL ORTEGA ALMONTE</t>
  </si>
  <si>
    <t>CLARIBEL DE LA ROSA</t>
  </si>
  <si>
    <t>ASOC. NACIONAL DE PROFESIONALES AGROPECUARIOS ( ANPA)</t>
  </si>
  <si>
    <t>NOELIA ALTAGRACIA HENRIQUEZ</t>
  </si>
  <si>
    <t>FLORANGEL RIVERA MEJIA</t>
  </si>
  <si>
    <t>COLECTOR DE IMPUESTOS INTERNOS</t>
  </si>
  <si>
    <t>HAISEL EVELIO MERCEDES</t>
  </si>
  <si>
    <t>MEDIOPRATV, S.R.L.</t>
  </si>
  <si>
    <t>NARCISA JANET DE JESUS ESCARRAMAN</t>
  </si>
  <si>
    <t>EDENORTE DOMINICANA, S.A.</t>
  </si>
  <si>
    <t>COOP. NACIONAL DE SERVICIOS MULTIPLES AGROPECUARIOS</t>
  </si>
  <si>
    <t>EMPRESA DISTRIBUIDORA DE ELECTRICIDAD DEL ESTE, S,A.</t>
  </si>
  <si>
    <t>ANGELA MILESY RODRIGUEZ BATISTA</t>
  </si>
  <si>
    <t>COMPAÑIA DOMINICANA DE TELEFONOS, S.A.</t>
  </si>
  <si>
    <t>SAVI PARTES, SRL.</t>
  </si>
  <si>
    <t>RAMON JIMENEZ HERNANDEZ</t>
  </si>
  <si>
    <t>EDESUR DOMINICANA, S.A.</t>
  </si>
  <si>
    <t>HUMANO SEGUROS , S.A</t>
  </si>
  <si>
    <t>CARLOS MANUEL PADILLA</t>
  </si>
  <si>
    <t>INSTITUTO DE ESTABILIZACION DE PRECIOS (  INESPRE )</t>
  </si>
  <si>
    <t>OLQUIDEA TRINIDAD TUPETE</t>
  </si>
  <si>
    <t>DARWIN ALEXIS PUELLO MONTILLA</t>
  </si>
  <si>
    <t>GISSEL ACOSTA BATISTA</t>
  </si>
  <si>
    <t>CARMEN SUSANA PINEDA LEON</t>
  </si>
  <si>
    <t>JARISA MEDINA FEDERICO</t>
  </si>
  <si>
    <t>JENNY ELISA GOMEZ JIMENEZ</t>
  </si>
  <si>
    <t>ADALGISA ABREU</t>
  </si>
  <si>
    <t>ELIZABETH VERONICA MATOS</t>
  </si>
  <si>
    <t>ALEXANDRA DE LA CRUZ DONASTORG</t>
  </si>
  <si>
    <t>DANIELA DE LA CRUZ PUELLO</t>
  </si>
  <si>
    <t>CLAUDINA PEREZ RAMIREZ</t>
  </si>
  <si>
    <t>EMILIO SIMEON PEREZ NUÑEZ</t>
  </si>
  <si>
    <t>ELIZABETH LORENZO FLORIAN</t>
  </si>
  <si>
    <t>SANDRA ALTAGRACIA FERREIRA NOVA</t>
  </si>
  <si>
    <t>LARISSA M. DE LA ROSA CUBILETE</t>
  </si>
  <si>
    <t>ALEXANDRA ALTAGRACIA MORETA JUMA</t>
  </si>
  <si>
    <t>MARIA ESTRELLA MEJIA</t>
  </si>
  <si>
    <t>ESTEFANY RODRIGUEZ VALENZUELA</t>
  </si>
  <si>
    <t>MADELYN MONTERO SANTIAGO</t>
  </si>
  <si>
    <t>AUGUSTO ANTONIO NUÑEZ ABAD</t>
  </si>
  <si>
    <t>GLENNYS MERCEDES JIMENEZ SERRATA</t>
  </si>
  <si>
    <t>JAROL DE JESUS MATEO</t>
  </si>
  <si>
    <t>ANGELICA MARIA ROSARIO</t>
  </si>
  <si>
    <t>INSTITUTO DE ESTABILIZACION DE PRECIOS INESPRE</t>
  </si>
  <si>
    <t>Consulta de Movimientos</t>
  </si>
  <si>
    <t>Usuario:</t>
  </si>
  <si>
    <t>inespre1</t>
  </si>
  <si>
    <t>Fecha:</t>
  </si>
  <si>
    <t>Product</t>
  </si>
  <si>
    <t>Cuenta Corriente - 2400105990 - RD$</t>
  </si>
  <si>
    <t>Tipo de transacción</t>
  </si>
  <si>
    <t>Período seleccionado</t>
  </si>
  <si>
    <t>Monto</t>
  </si>
  <si>
    <t>Débito/Crédito</t>
  </si>
  <si>
    <t>Desde:</t>
  </si>
  <si>
    <t>Hasta:</t>
  </si>
  <si>
    <t>Fecha</t>
  </si>
  <si>
    <t>No. de transacción</t>
  </si>
  <si>
    <t>Concepto</t>
  </si>
  <si>
    <t>Débito</t>
  </si>
  <si>
    <t>Crédito</t>
  </si>
  <si>
    <t>Balance</t>
  </si>
  <si>
    <t>Referencia</t>
  </si>
  <si>
    <t>Descripción</t>
  </si>
  <si>
    <t>CERTIFICACION CHEQUE PRIVADO</t>
  </si>
  <si>
    <t>0</t>
  </si>
  <si>
    <t xml:space="preserve">PROTECCION DE FONDOS INSTITUTO DE ESTABILIZACION DE </t>
  </si>
  <si>
    <t>TRANSFERENCIA PROPIA TUBANCO D</t>
  </si>
  <si>
    <t>TRANSFERENCIA PROPIA TUBANCO D . .</t>
  </si>
  <si>
    <t>9990002</t>
  </si>
  <si>
    <t>CARGOS POR SERVICIOS</t>
  </si>
  <si>
    <t xml:space="preserve">  </t>
  </si>
  <si>
    <t>447399</t>
  </si>
  <si>
    <t xml:space="preserve">SERVICIO TELEFONICO COMPAÑIA DOMINICANA DE TELEFON </t>
  </si>
  <si>
    <t>447398</t>
  </si>
  <si>
    <t>442048</t>
  </si>
  <si>
    <t xml:space="preserve">COMPRA DE SACOS ARAGORTEG COMERCIAL SRL </t>
  </si>
  <si>
    <t>442047</t>
  </si>
  <si>
    <t xml:space="preserve">COMPRA DE ROLLOS DE PAPEL EDITORA DE FORMAS </t>
  </si>
  <si>
    <t>442046</t>
  </si>
  <si>
    <t xml:space="preserve">SERVICIOS TELEFONICOS COMPAÑIA DOMINICANA DE TELEFON </t>
  </si>
  <si>
    <t>442045</t>
  </si>
  <si>
    <t xml:space="preserve">SERVICIO DE TELEFONOS COMPAÑIA DOMINICANA DE TELEFON </t>
  </si>
  <si>
    <t>442044</t>
  </si>
  <si>
    <t xml:space="preserve">SERVICIOS DE COMUNICACION COMPAÑIA DOMINICA DE TELEFONOS </t>
  </si>
  <si>
    <t>442043</t>
  </si>
  <si>
    <t xml:space="preserve">ALQUILER DE LOCAL FLORANGEL RIVERA MEJIA </t>
  </si>
  <si>
    <t>413272</t>
  </si>
  <si>
    <t xml:space="preserve">ALQUILER DE LOCAL CARLOS GOMEZ DE LEON </t>
  </si>
  <si>
    <t>180328003520120078</t>
  </si>
  <si>
    <t>DEPOSITO CK</t>
  </si>
  <si>
    <t>4524000971802</t>
  </si>
  <si>
    <t>IMP. 0.15-000447527</t>
  </si>
  <si>
    <t>IMP. 0.15-000447527 201846500010784627 6 2400105990</t>
  </si>
  <si>
    <t>4524000971789</t>
  </si>
  <si>
    <t>IMP. 0.15-000447525</t>
  </si>
  <si>
    <t>IMP. 0.15-000447525 201845800010784625 6 2400105990</t>
  </si>
  <si>
    <t>4524000971508</t>
  </si>
  <si>
    <t>IMP. 0.15-000442120</t>
  </si>
  <si>
    <t>IMP. 0.15-000442120 201815700010793632 6 2400105990</t>
  </si>
  <si>
    <t>4524000971796</t>
  </si>
  <si>
    <t>IMP. 0.15-000447526</t>
  </si>
  <si>
    <t>IMP. 0.15-000447526 201846200010784626 6 2400105990</t>
  </si>
  <si>
    <t>4524000971778</t>
  </si>
  <si>
    <t>IMP. 0.15-000447523</t>
  </si>
  <si>
    <t>IMP. 0.15-000447523 201845000010784623 6 2400105990</t>
  </si>
  <si>
    <t>4524000971856</t>
  </si>
  <si>
    <t>IMP. 0.15-000447528</t>
  </si>
  <si>
    <t>IMP. 0.15-000447528 201852300010784635 6 2400105990</t>
  </si>
  <si>
    <t>4524000971784</t>
  </si>
  <si>
    <t>IMP. 0.15-000447524</t>
  </si>
  <si>
    <t>IMP. 0.15-000447524 201845400010784624 6 2400105990</t>
  </si>
  <si>
    <t>4524000971484</t>
  </si>
  <si>
    <t>IMP. 0.15-000442115</t>
  </si>
  <si>
    <t>IMP. 0.15-000442115 201813000010793625 6 2400105990</t>
  </si>
  <si>
    <t>4524000971477</t>
  </si>
  <si>
    <t>IMP. 0.15-000442114</t>
  </si>
  <si>
    <t>IMP. 0.15-000442114 201812500010793624 6 2400105990</t>
  </si>
  <si>
    <t>4524000971476</t>
  </si>
  <si>
    <t>IMP. 0.15-000442113</t>
  </si>
  <si>
    <t>IMP. 0.15-000442113 201812400010793623 6 2400105990</t>
  </si>
  <si>
    <t>4524000971858</t>
  </si>
  <si>
    <t>IMP. 0.15-000447529</t>
  </si>
  <si>
    <t>IMP. 0.15-000447529 201852600010784636 6 2400105990</t>
  </si>
  <si>
    <t>4524000971549</t>
  </si>
  <si>
    <t>IMP. 0.15-000017302</t>
  </si>
  <si>
    <t>IMP. 0.15-000017302 201820200010784587 6 2400105990</t>
  </si>
  <si>
    <t>4524000971470</t>
  </si>
  <si>
    <t>IMP. 0.15-000442111</t>
  </si>
  <si>
    <t>IMP. 0.15-000442111 201811900010793621 6 2400105990</t>
  </si>
  <si>
    <t>4524000971472</t>
  </si>
  <si>
    <t>IMP. 0.15-000442112</t>
  </si>
  <si>
    <t>IMP. 0.15-000442112 201812100010793622 6 2400105990</t>
  </si>
  <si>
    <t>4524000971511</t>
  </si>
  <si>
    <t>IMP. 0.15-000442121</t>
  </si>
  <si>
    <t>IMP. 0.15-000442121 201816200010793633 6 2400105990</t>
  </si>
  <si>
    <t>4524000971875</t>
  </si>
  <si>
    <t>IMP. 0.15-000440665</t>
  </si>
  <si>
    <t>IMP. 0.15-000440665 201854900010784642 6 2400105990</t>
  </si>
  <si>
    <t>4524000971860</t>
  </si>
  <si>
    <t>IMP. 0.15-000447530</t>
  </si>
  <si>
    <t>IMP. 0.15-000447530 201852800010784637 6 2400105990</t>
  </si>
  <si>
    <t>4524000971504</t>
  </si>
  <si>
    <t>IMP. 0.15-000442118</t>
  </si>
  <si>
    <t>IMP. 0.15-000442118 201815200010793630 6 2400105990</t>
  </si>
  <si>
    <t>4524000971514</t>
  </si>
  <si>
    <t>IMP. 0.15-000442122</t>
  </si>
  <si>
    <t>IMP. 0.15-000442122 201816500010793634 6 2400105990</t>
  </si>
  <si>
    <t>4524000971507</t>
  </si>
  <si>
    <t>IMP. 0.15-000442119</t>
  </si>
  <si>
    <t>IMP. 0.15-000442119 201815500010793631 6 2400105990</t>
  </si>
  <si>
    <t>4524000971874</t>
  </si>
  <si>
    <t>IMP. 0.15-000440664</t>
  </si>
  <si>
    <t>IMP. 0.15-000440664 201854600010784641 6 2400105990</t>
  </si>
  <si>
    <t>4524000971488</t>
  </si>
  <si>
    <t>IMP. 0.15-000442116</t>
  </si>
  <si>
    <t>IMP. 0.15-000442116 201813600010793626 6 2400105990</t>
  </si>
  <si>
    <t>4524000971863</t>
  </si>
  <si>
    <t>IMP. 0.15-000447531</t>
  </si>
  <si>
    <t>IMP. 0.15-000447531 201853200010784638 6 2400105990</t>
  </si>
  <si>
    <t>4524000971871</t>
  </si>
  <si>
    <t>IMP. 0.15-000440663</t>
  </si>
  <si>
    <t>IMP. 0.15-000440663 201854100010784640 6 2400105990</t>
  </si>
  <si>
    <t>4524000971499</t>
  </si>
  <si>
    <t>IMP. 0.15-000442117</t>
  </si>
  <si>
    <t>IMP. 0.15-000442117 201814800010793629 6 2400105990</t>
  </si>
  <si>
    <t>4524000971869</t>
  </si>
  <si>
    <t>IMP. 0.15-000447532</t>
  </si>
  <si>
    <t>IMP. 0.15-000447532 201853800010784639 6 2400105990</t>
  </si>
  <si>
    <t>4524000112299</t>
  </si>
  <si>
    <t>IMP. 0.15-000440730</t>
  </si>
  <si>
    <t xml:space="preserve">IMP. 0.15-000440730 2018/03/28 </t>
  </si>
  <si>
    <t>4524000112300</t>
  </si>
  <si>
    <t>IMP. 0.15-000440731</t>
  </si>
  <si>
    <t xml:space="preserve">IMP. 0.15-000440731 2018/03/28 </t>
  </si>
  <si>
    <t>4524000112301</t>
  </si>
  <si>
    <t>IMP. 0.15-000440732</t>
  </si>
  <si>
    <t xml:space="preserve">IMP. 0.15-000440732 2018/03/28 </t>
  </si>
  <si>
    <t>4524000112302</t>
  </si>
  <si>
    <t>IMP. 0.15-000440733</t>
  </si>
  <si>
    <t xml:space="preserve">IMP. 0.15-000440733 2018/03/28 </t>
  </si>
  <si>
    <t>440733</t>
  </si>
  <si>
    <t>968859074</t>
  </si>
  <si>
    <t xml:space="preserve">GASTO MEDICO LARISSA M. DE LA ROSA CUBILETE </t>
  </si>
  <si>
    <t>440732</t>
  </si>
  <si>
    <t xml:space="preserve">GASTO MEDICO SANDRA ALTAGRACIA FERRERA NOVA </t>
  </si>
  <si>
    <t>440731</t>
  </si>
  <si>
    <t xml:space="preserve">LACTANCIA GLADYS ALTAGRACIA YERMONES INO </t>
  </si>
  <si>
    <t>440730</t>
  </si>
  <si>
    <t xml:space="preserve">SERVICIO DE ALMUERZO ESPLENDOR FIESTA, S.R.L. </t>
  </si>
  <si>
    <t>440665</t>
  </si>
  <si>
    <t>440664</t>
  </si>
  <si>
    <t>440663</t>
  </si>
  <si>
    <t>447532</t>
  </si>
  <si>
    <t>964997875</t>
  </si>
  <si>
    <t>447531</t>
  </si>
  <si>
    <t>447530</t>
  </si>
  <si>
    <t>447529</t>
  </si>
  <si>
    <t>447528</t>
  </si>
  <si>
    <t>964820801</t>
  </si>
  <si>
    <t>442122</t>
  </si>
  <si>
    <t xml:space="preserve">DERECHOS ADQUIRIDO NATALIE PIMENTEL ROSARIO </t>
  </si>
  <si>
    <t>442121</t>
  </si>
  <si>
    <t>964588285</t>
  </si>
  <si>
    <t xml:space="preserve">PRESTACIONES RAFAEL ALBERTO DE LA CRUZ DEL </t>
  </si>
  <si>
    <t>442120</t>
  </si>
  <si>
    <t xml:space="preserve">DESCUENTOS COOP.NACIONAL DE SERVICIOS MUL </t>
  </si>
  <si>
    <t>413661</t>
  </si>
  <si>
    <t>CERTIFICACION CHEQUE PUBLICO</t>
  </si>
  <si>
    <t>964540468</t>
  </si>
  <si>
    <t xml:space="preserve">RETENCIONES COLECTOR DE IMPUESTOS INTERNOS </t>
  </si>
  <si>
    <t>442119</t>
  </si>
  <si>
    <t xml:space="preserve">FLORES GRADYS ALTAGRACIA YERMONOS INO </t>
  </si>
  <si>
    <t>442118</t>
  </si>
  <si>
    <t xml:space="preserve">FLORES GRADYS ALTAGRACIA YERMENOS INO </t>
  </si>
  <si>
    <t>442117</t>
  </si>
  <si>
    <t xml:space="preserve">LACTANCIA SOLANGE RODRIGUEZ ACEVEDO </t>
  </si>
  <si>
    <t>442116</t>
  </si>
  <si>
    <t xml:space="preserve">DEVULOCION POR DESCUENTOS JOSE FRANCISCO TAVAREZ GOMEZ </t>
  </si>
  <si>
    <t>442115</t>
  </si>
  <si>
    <t xml:space="preserve">INDEMNIZACION FRANCISCO CAMILO MARTINEZ </t>
  </si>
  <si>
    <t>442114</t>
  </si>
  <si>
    <t xml:space="preserve">PRESTACIONES JOSE FRANCISCO TAVARES GOMEZ </t>
  </si>
  <si>
    <t>442113</t>
  </si>
  <si>
    <t xml:space="preserve">PRESTACIONES AUGUSTO ANTONIO NUÑEZ ABAD </t>
  </si>
  <si>
    <t>442112</t>
  </si>
  <si>
    <t xml:space="preserve">PRESTACIONES BELKIS YUDEL GIL LOPEZ </t>
  </si>
  <si>
    <t>442111</t>
  </si>
  <si>
    <t>964109264</t>
  </si>
  <si>
    <t xml:space="preserve">PRESTACIONES MADELYN MONTERO SANTIAGO </t>
  </si>
  <si>
    <t>17302</t>
  </si>
  <si>
    <t>CK PAGADO EN CAJA</t>
  </si>
  <si>
    <t>447527</t>
  </si>
  <si>
    <t>961997302</t>
  </si>
  <si>
    <t>447526</t>
  </si>
  <si>
    <t>961919174</t>
  </si>
  <si>
    <t>447525</t>
  </si>
  <si>
    <t>961862947</t>
  </si>
  <si>
    <t>447524</t>
  </si>
  <si>
    <t>961811434</t>
  </si>
  <si>
    <t>447523</t>
  </si>
  <si>
    <t>180326001620090122</t>
  </si>
  <si>
    <t>DEPOSITO CK- 13749172</t>
  </si>
  <si>
    <t xml:space="preserve">13749172  </t>
  </si>
  <si>
    <t>959568745</t>
  </si>
  <si>
    <t>4524003230493</t>
  </si>
  <si>
    <t>IMP. 0.15-000447836</t>
  </si>
  <si>
    <t>IMP. 0.15-000447836 201861200010496216 6 2400105990</t>
  </si>
  <si>
    <t>4524003230489</t>
  </si>
  <si>
    <t>IMP. 0.15-000447835</t>
  </si>
  <si>
    <t>IMP. 0.15-000447835 201860400010496215 6 2400105990</t>
  </si>
  <si>
    <t>4524003230487</t>
  </si>
  <si>
    <t>IMP. 0.15-000447834</t>
  </si>
  <si>
    <t>IMP. 0.15-000447834 201860100010496214 6 2400105990</t>
  </si>
  <si>
    <t>4524003230485</t>
  </si>
  <si>
    <t>IMP. 0.15-000447832</t>
  </si>
  <si>
    <t>IMP. 0.15-000447832 201859800010496213 6 2400105990</t>
  </si>
  <si>
    <t>4524003230482</t>
  </si>
  <si>
    <t>IMP. 0.15-000447831</t>
  </si>
  <si>
    <t>IMP. 0.15-000447831 201859200010496212 6 2400105990</t>
  </si>
  <si>
    <t>4524003230480</t>
  </si>
  <si>
    <t>IMP. 0.15-000447830</t>
  </si>
  <si>
    <t>IMP. 0.15-000447830 201858800010496211 6 2400105990</t>
  </si>
  <si>
    <t>4524003230474</t>
  </si>
  <si>
    <t>IMP. 0.15-000447829</t>
  </si>
  <si>
    <t>IMP. 0.15-000447829 201858300010496210 6 2400105990</t>
  </si>
  <si>
    <t>4524003230597</t>
  </si>
  <si>
    <t>IMP. 0.15-000413074</t>
  </si>
  <si>
    <t>IMP. 0.15-000413074 201883000010501395 6 2400105990</t>
  </si>
  <si>
    <t>4524003230600</t>
  </si>
  <si>
    <t>IMP. 0.15-000413076</t>
  </si>
  <si>
    <t>IMP. 0.15-000413076 201883700010501397 6 2400105990</t>
  </si>
  <si>
    <t>4524003230599</t>
  </si>
  <si>
    <t>IMP. 0.15-000413075</t>
  </si>
  <si>
    <t>IMP. 0.15-000413075 201883300010501396 6 2400105990</t>
  </si>
  <si>
    <t>4524003230596</t>
  </si>
  <si>
    <t>IMP. 0.15-000413073</t>
  </si>
  <si>
    <t>IMP. 0.15-000413073 201882700010501394 6 2400105990</t>
  </si>
  <si>
    <t>4524003230592</t>
  </si>
  <si>
    <t>IMP. 0.15-000413072</t>
  </si>
  <si>
    <t>IMP. 0.15-000413072 201881300010501393 6 2400105990</t>
  </si>
  <si>
    <t>4524003230587</t>
  </si>
  <si>
    <t>IMP. 0.15-000413070</t>
  </si>
  <si>
    <t>IMP. 0.15-000413070 201880800010501391 6 2400105990</t>
  </si>
  <si>
    <t>4524003230576</t>
  </si>
  <si>
    <t>IMP. 0.15-000413069</t>
  </si>
  <si>
    <t>IMP. 0.15-000413069 201879000010501390 6 2400105990</t>
  </si>
  <si>
    <t>4524003230590</t>
  </si>
  <si>
    <t>IMP. 0.15-000413071</t>
  </si>
  <si>
    <t>IMP. 0.15-000413071 201881100010501392 6 2400105990</t>
  </si>
  <si>
    <t>4524003230573</t>
  </si>
  <si>
    <t>IMP. 0.15-000413068</t>
  </si>
  <si>
    <t>IMP. 0.15-000413068 201878600010501389 6 2400105990</t>
  </si>
  <si>
    <t>4524003230571</t>
  </si>
  <si>
    <t>IMP. 0.15-000413067</t>
  </si>
  <si>
    <t>IMP. 0.15-000413067 201878100010501388 6 2400105990</t>
  </si>
  <si>
    <t>4524000210697</t>
  </si>
  <si>
    <t>IMP. 0.15-000017301</t>
  </si>
  <si>
    <t xml:space="preserve">IMP. 0.15-000017301 2018/03/26 </t>
  </si>
  <si>
    <t>4524000210707</t>
  </si>
  <si>
    <t>IMP. 0.15-000017314</t>
  </si>
  <si>
    <t xml:space="preserve">IMP. 0.15-000017314 2018/03/26 </t>
  </si>
  <si>
    <t>4524000210709</t>
  </si>
  <si>
    <t>IMP. 0.15-000017306</t>
  </si>
  <si>
    <t xml:space="preserve">IMP. 0.15-000017306 2018/03/26 </t>
  </si>
  <si>
    <t>4524000210702</t>
  </si>
  <si>
    <t>IMP. 0.15-000017304</t>
  </si>
  <si>
    <t xml:space="preserve">IMP. 0.15-000017304 2018/03/26 </t>
  </si>
  <si>
    <t>4524000210704</t>
  </si>
  <si>
    <t>IMP. 0.15-000017309</t>
  </si>
  <si>
    <t xml:space="preserve">IMP. 0.15-000017309 2018/03/26 </t>
  </si>
  <si>
    <t>4524000210701</t>
  </si>
  <si>
    <t>IMP. 0.15-000017311</t>
  </si>
  <si>
    <t xml:space="preserve">IMP. 0.15-000017311 2018/03/26 </t>
  </si>
  <si>
    <t>4524000210703</t>
  </si>
  <si>
    <t>IMP. 0.15-000017305</t>
  </si>
  <si>
    <t xml:space="preserve">IMP. 0.15-000017305 2018/03/26 </t>
  </si>
  <si>
    <t>4524000210700</t>
  </si>
  <si>
    <t>IMP. 0.15-000017307</t>
  </si>
  <si>
    <t xml:space="preserve">IMP. 0.15-000017307 2018/03/26 </t>
  </si>
  <si>
    <t>4524000210710</t>
  </si>
  <si>
    <t>IMP. 0.15-000017303</t>
  </si>
  <si>
    <t xml:space="preserve">IMP. 0.15-000017303 2018/03/26 </t>
  </si>
  <si>
    <t>4524000210699</t>
  </si>
  <si>
    <t>IMP. 0.15-000017312</t>
  </si>
  <si>
    <t xml:space="preserve">IMP. 0.15-000017312 2018/03/26 </t>
  </si>
  <si>
    <t>4524000210696</t>
  </si>
  <si>
    <t>IMP. 0.15-000017300</t>
  </si>
  <si>
    <t xml:space="preserve">IMP. 0.15-000017300 2018/03/26 </t>
  </si>
  <si>
    <t>4524000210708</t>
  </si>
  <si>
    <t>IMP. 0.15-000017299</t>
  </si>
  <si>
    <t xml:space="preserve">IMP. 0.15-000017299 2018/03/26 </t>
  </si>
  <si>
    <t>4524000210706</t>
  </si>
  <si>
    <t>IMP. 0.15-000017310</t>
  </si>
  <si>
    <t xml:space="preserve">IMP. 0.15-000017310 2018/03/26 </t>
  </si>
  <si>
    <t>4524000210698</t>
  </si>
  <si>
    <t>IMP. 0.15-000017313</t>
  </si>
  <si>
    <t xml:space="preserve">IMP. 0.15-000017313 2018/03/26 </t>
  </si>
  <si>
    <t>4524000210705</t>
  </si>
  <si>
    <t>IMP. 0.15-000017308</t>
  </si>
  <si>
    <t xml:space="preserve">IMP. 0.15-000017308 2018/03/26 </t>
  </si>
  <si>
    <t>9990005</t>
  </si>
  <si>
    <t>CARGOS POR INTERESES SOBREGIRO</t>
  </si>
  <si>
    <t xml:space="preserve">CRG S/G-GEN POR SIST  </t>
  </si>
  <si>
    <t>17299</t>
  </si>
  <si>
    <t>954731673</t>
  </si>
  <si>
    <t>17314</t>
  </si>
  <si>
    <t>17310</t>
  </si>
  <si>
    <t>17308</t>
  </si>
  <si>
    <t>17309</t>
  </si>
  <si>
    <t>17303</t>
  </si>
  <si>
    <t>17305</t>
  </si>
  <si>
    <t>953601126</t>
  </si>
  <si>
    <t>17304</t>
  </si>
  <si>
    <t>17311</t>
  </si>
  <si>
    <t>953578509</t>
  </si>
  <si>
    <t>17307</t>
  </si>
  <si>
    <t>17312</t>
  </si>
  <si>
    <t>17313</t>
  </si>
  <si>
    <t>17301</t>
  </si>
  <si>
    <t>953531392</t>
  </si>
  <si>
    <t>17300</t>
  </si>
  <si>
    <t>17306</t>
  </si>
  <si>
    <t>950759920</t>
  </si>
  <si>
    <t>413076</t>
  </si>
  <si>
    <t xml:space="preserve">COMPRA DE PRODUCTOS DISTRIBUIDORA AGRICOLA Y PECUA </t>
  </si>
  <si>
    <t>413075</t>
  </si>
  <si>
    <t xml:space="preserve">COMPRA DE PRODUCTOS LS AGROINDUSTRIAL, SRL </t>
  </si>
  <si>
    <t>413074</t>
  </si>
  <si>
    <t>413073</t>
  </si>
  <si>
    <t>413072</t>
  </si>
  <si>
    <t>413071</t>
  </si>
  <si>
    <t xml:space="preserve">INCENTIVO NOELIA ALTAGRACIA HENRIQUEZ </t>
  </si>
  <si>
    <t>413070</t>
  </si>
  <si>
    <t>413069</t>
  </si>
  <si>
    <t>413068</t>
  </si>
  <si>
    <t>413067</t>
  </si>
  <si>
    <t>180322003520050668</t>
  </si>
  <si>
    <t>180322003520050665</t>
  </si>
  <si>
    <t>180322003520050662</t>
  </si>
  <si>
    <t>447836</t>
  </si>
  <si>
    <t xml:space="preserve">PROTECCION DE FONDOS INESPRE </t>
  </si>
  <si>
    <t>447835</t>
  </si>
  <si>
    <t>447834</t>
  </si>
  <si>
    <t>447832</t>
  </si>
  <si>
    <t>447831</t>
  </si>
  <si>
    <t>447830</t>
  </si>
  <si>
    <t>447829</t>
  </si>
  <si>
    <t>945281966</t>
  </si>
  <si>
    <t>4524000100819</t>
  </si>
  <si>
    <t>IMP. 0.15-000441245</t>
  </si>
  <si>
    <t xml:space="preserve">IMP. 0.15-000441245 2018/03/22 </t>
  </si>
  <si>
    <t>4524000100822</t>
  </si>
  <si>
    <t>IMP. 0.15-000350345</t>
  </si>
  <si>
    <t xml:space="preserve">IMP. 0.15-000350345 2018/03/22 </t>
  </si>
  <si>
    <t>4524000100823</t>
  </si>
  <si>
    <t>IMP. 0.15-000350346</t>
  </si>
  <si>
    <t xml:space="preserve">IMP. 0.15-000350346 2018/03/22 </t>
  </si>
  <si>
    <t>4524000100821</t>
  </si>
  <si>
    <t>IMP. 0.15-000350344</t>
  </si>
  <si>
    <t xml:space="preserve">IMP. 0.15-000350344 2018/03/22 </t>
  </si>
  <si>
    <t>4524000100820</t>
  </si>
  <si>
    <t>IMP. 0.15-000350343</t>
  </si>
  <si>
    <t xml:space="preserve">IMP. 0.15-000350343 2018/03/22 </t>
  </si>
  <si>
    <t>4413599</t>
  </si>
  <si>
    <t>POR EL VALOR CORRECTO</t>
  </si>
  <si>
    <t xml:space="preserve">POR EL VALOR CORRECTO  </t>
  </si>
  <si>
    <t>350346</t>
  </si>
  <si>
    <t xml:space="preserve">REPOSICION DE FONDO CARLOS ANTONIO DIAZ </t>
  </si>
  <si>
    <t>350345</t>
  </si>
  <si>
    <t xml:space="preserve">DERECHOS ADQUIRIDOS JOSE FRANCISCO TAVERA GOMEZ </t>
  </si>
  <si>
    <t>350344</t>
  </si>
  <si>
    <t xml:space="preserve">GASTOS MEDICOS VIRGINIA ZULEMA RODRIGUEZ DE L </t>
  </si>
  <si>
    <t>350343</t>
  </si>
  <si>
    <t xml:space="preserve">GASTOS MEDICOS CARMEN SUSANA PINEDA LEON </t>
  </si>
  <si>
    <t>180321001620070475</t>
  </si>
  <si>
    <t>180321001620070472</t>
  </si>
  <si>
    <t>180321001620070469</t>
  </si>
  <si>
    <t>180321001620070466</t>
  </si>
  <si>
    <t>942763907</t>
  </si>
  <si>
    <t>180321001620070463</t>
  </si>
  <si>
    <t>180321001620070460</t>
  </si>
  <si>
    <t>942755475</t>
  </si>
  <si>
    <t>180321001620070457</t>
  </si>
  <si>
    <t>180321001620070454</t>
  </si>
  <si>
    <t>942741890</t>
  </si>
  <si>
    <t>441245</t>
  </si>
  <si>
    <t>4524000971273</t>
  </si>
  <si>
    <t>IMP. 0.15-000447397</t>
  </si>
  <si>
    <t>IMP. 0.15-000447397 201845700010199381 6 2400105990</t>
  </si>
  <si>
    <t>4524000971361</t>
  </si>
  <si>
    <t>IMP. 0.15-000441238</t>
  </si>
  <si>
    <t>IMP. 0.15-000441238 201854500010199394 6 2400105990</t>
  </si>
  <si>
    <t>4524000971741</t>
  </si>
  <si>
    <t>IMP. 0.15-000017016</t>
  </si>
  <si>
    <t>IMP. 0.15-000017016 201885400010265692 6 2400105990</t>
  </si>
  <si>
    <t>4524000971732</t>
  </si>
  <si>
    <t>IMP. 0.15-000017021</t>
  </si>
  <si>
    <t>IMP. 0.15-000017021 201885000010265691 6 2400105990</t>
  </si>
  <si>
    <t>4524000971487</t>
  </si>
  <si>
    <t>IMP. 0.15-000447521</t>
  </si>
  <si>
    <t>IMP. 0.15-000447521 201864000010112016 6 2400105990</t>
  </si>
  <si>
    <t>4524000971454</t>
  </si>
  <si>
    <t>IMP. 0.15-000447516</t>
  </si>
  <si>
    <t>IMP. 0.15-000447516 201861800010112011 6 2400105990</t>
  </si>
  <si>
    <t>4524000971447</t>
  </si>
  <si>
    <t>IMP. 0.15-000447515</t>
  </si>
  <si>
    <t>IMP. 0.15-000447515 201861400010112010 6 2400105990</t>
  </si>
  <si>
    <t>4524000971727</t>
  </si>
  <si>
    <t>IMP. 0.15-000017275</t>
  </si>
  <si>
    <t>IMP. 0.15-000017275 201884500010265690 6 2400105990</t>
  </si>
  <si>
    <t>4524000971724</t>
  </si>
  <si>
    <t>IMP. 0.15-000017027</t>
  </si>
  <si>
    <t>IMP. 0.15-000017027 201884100010265689 6 2400105990</t>
  </si>
  <si>
    <t>4524000971481</t>
  </si>
  <si>
    <t>IMP. 0.15-000447520</t>
  </si>
  <si>
    <t>IMP. 0.15-000447520 201863500010112015 6 2400105990</t>
  </si>
  <si>
    <t>4524000971465</t>
  </si>
  <si>
    <t>IMP. 0.15-000447517</t>
  </si>
  <si>
    <t>IMP. 0.15-000447517 201862300010112012 6 2400105990</t>
  </si>
  <si>
    <t>4524000971439</t>
  </si>
  <si>
    <t>IMP. 0.15-000447514</t>
  </si>
  <si>
    <t>IMP. 0.15-000447514 201860800010112009 6 2400105990</t>
  </si>
  <si>
    <t>4524000971479</t>
  </si>
  <si>
    <t>IMP. 0.15-000447519</t>
  </si>
  <si>
    <t>IMP. 0.15-000447519 201863200010112014 6 2400105990</t>
  </si>
  <si>
    <t>4524000971436</t>
  </si>
  <si>
    <t>IMP. 0.15-000447513</t>
  </si>
  <si>
    <t>IMP. 0.15-000447513 201860500010112008 6 2400105990</t>
  </si>
  <si>
    <t>4524000971473</t>
  </si>
  <si>
    <t>IMP. 0.15-000447518</t>
  </si>
  <si>
    <t>IMP. 0.15-000447518 201862800010112013 6 2400105990</t>
  </si>
  <si>
    <t>4524000971158</t>
  </si>
  <si>
    <t>IMP. 0.15-000017274</t>
  </si>
  <si>
    <t>IMP. 0.15-000017274 201834300010111960 6 2400105990</t>
  </si>
  <si>
    <t>4524000971124</t>
  </si>
  <si>
    <t>IMP. 0.15-000017262</t>
  </si>
  <si>
    <t>IMP. 0.15-000017262 201831000010111953 6 2400105990</t>
  </si>
  <si>
    <t>4524000971109</t>
  </si>
  <si>
    <t>IMP. 0.15-000017260</t>
  </si>
  <si>
    <t>IMP. 0.15-000017260 201830300010111951 6 2400105990</t>
  </si>
  <si>
    <t>4524000971065</t>
  </si>
  <si>
    <t>IMP. 0.15-000017264</t>
  </si>
  <si>
    <t>IMP. 0.15-000017264 201826900010111947 6 2400105990</t>
  </si>
  <si>
    <t>4524000970848</t>
  </si>
  <si>
    <t>IMP. 0.15-000017261</t>
  </si>
  <si>
    <t>IMP. 0.15-000017261 201811000010111918 6 2400105990</t>
  </si>
  <si>
    <t>4524000971139</t>
  </si>
  <si>
    <t>IMP. 0.15-000017265</t>
  </si>
  <si>
    <t>IMP. 0.15-000017265 201832600010111956 6 2400105990</t>
  </si>
  <si>
    <t>4524000971617</t>
  </si>
  <si>
    <t>IMP. 0.15-000017273</t>
  </si>
  <si>
    <t>IMP. 0.15-000017273 201874300010112032 6 2400105990</t>
  </si>
  <si>
    <t>4524000971328</t>
  </si>
  <si>
    <t>IMP. 0.15-000017267</t>
  </si>
  <si>
    <t>IMP. 0.15-000017267 201850900010111987 6 2400105990</t>
  </si>
  <si>
    <t>4524000971321</t>
  </si>
  <si>
    <t>IMP. 0.15-000017268</t>
  </si>
  <si>
    <t>IMP. 0.15-000017268 201850500010111986 6 2400105990</t>
  </si>
  <si>
    <t>4524000971155</t>
  </si>
  <si>
    <t>IMP. 0.15-000017266</t>
  </si>
  <si>
    <t>IMP. 0.15-000017266 201834000010111959 6 2400105990</t>
  </si>
  <si>
    <t>4524000971060</t>
  </si>
  <si>
    <t>IMP. 0.15-000017269</t>
  </si>
  <si>
    <t>IMP. 0.15-000017269 201826600010111946 6 2400105990</t>
  </si>
  <si>
    <t>4524000971151</t>
  </si>
  <si>
    <t>IMP. 0.15-000017271</t>
  </si>
  <si>
    <t>IMP. 0.15-000017271 201833700010111958 6 2400105990</t>
  </si>
  <si>
    <t>4524000971115</t>
  </si>
  <si>
    <t>IMP. 0.15-000017270</t>
  </si>
  <si>
    <t>IMP. 0.15-000017270 201830700010111952 6 2400105990</t>
  </si>
  <si>
    <t>4524000971128</t>
  </si>
  <si>
    <t>IMP. 0.15-000017272</t>
  </si>
  <si>
    <t>IMP. 0.15-000017272 201831500010111954 6 2400105990</t>
  </si>
  <si>
    <t>4524000971137</t>
  </si>
  <si>
    <t>IMP. 0.15-000017263</t>
  </si>
  <si>
    <t>IMP. 0.15-000017263 201832300010111955 6 2400105990</t>
  </si>
  <si>
    <t>4524000971502</t>
  </si>
  <si>
    <t>IMP. 0.15-000017072</t>
  </si>
  <si>
    <t>IMP. 0.15-000017072 201864900010112018 6 2400105990</t>
  </si>
  <si>
    <t>4524000971431</t>
  </si>
  <si>
    <t>IMP. 0.15-000447512</t>
  </si>
  <si>
    <t>IMP. 0.15-000447512 201860100010112007 6 2400105990</t>
  </si>
  <si>
    <t>4524000971494</t>
  </si>
  <si>
    <t>IMP. 0.15-000017073</t>
  </si>
  <si>
    <t>IMP. 0.15-000017073 201864400010112017 6 2400105990</t>
  </si>
  <si>
    <t>4524000114797</t>
  </si>
  <si>
    <t>IMP. 0.15-000440786</t>
  </si>
  <si>
    <t xml:space="preserve">IMP. 0.15-000440786 2018/03/21 </t>
  </si>
  <si>
    <t>4413544</t>
  </si>
  <si>
    <t>CHEQUE CERTIFICADO APLICADO CO</t>
  </si>
  <si>
    <t xml:space="preserve">CHEQUE CERTIFICADO APLICADO CO MO CHEQUE PROPIO </t>
  </si>
  <si>
    <t>4413543</t>
  </si>
  <si>
    <t>440786</t>
  </si>
  <si>
    <t xml:space="preserve">ALQUILER LOCAL EMILIO SIMEON PEREZ NUÑEZ </t>
  </si>
  <si>
    <t>17016</t>
  </si>
  <si>
    <t>CHEQUE DEVUELTO</t>
  </si>
  <si>
    <t>17021</t>
  </si>
  <si>
    <t>CARGOS INTERESES USO FONDOS EN TRÁNSITO</t>
  </si>
  <si>
    <t xml:space="preserve">UFT INTEREST SYS-GEN  </t>
  </si>
  <si>
    <t>9990012</t>
  </si>
  <si>
    <t>AJS PGO INT ACREDTDO</t>
  </si>
  <si>
    <t>CHEQUE WITHDRAWAL</t>
  </si>
  <si>
    <t xml:space="preserve">CHEQUE WITHDRAWAL  </t>
  </si>
  <si>
    <t>17275</t>
  </si>
  <si>
    <t>17027</t>
  </si>
  <si>
    <t>447397</t>
  </si>
  <si>
    <t xml:space="preserve">PRESTACIONES LABORALES CARLOS MANUEL PADILLA </t>
  </si>
  <si>
    <t>180319001620010361</t>
  </si>
  <si>
    <t>DEPOSITO CK- 13749164</t>
  </si>
  <si>
    <t>932646270</t>
  </si>
  <si>
    <t xml:space="preserve">13749164  </t>
  </si>
  <si>
    <t>180319001620010358</t>
  </si>
  <si>
    <t>DEPOSITO CK- 13749152</t>
  </si>
  <si>
    <t xml:space="preserve">13749152  </t>
  </si>
  <si>
    <t>180319001620010355</t>
  </si>
  <si>
    <t>DEPOSITO CK- 13749147</t>
  </si>
  <si>
    <t xml:space="preserve">13749147  </t>
  </si>
  <si>
    <t>441238</t>
  </si>
  <si>
    <t>17274</t>
  </si>
  <si>
    <t>925984948</t>
  </si>
  <si>
    <t>17266</t>
  </si>
  <si>
    <t>17271</t>
  </si>
  <si>
    <t>17072</t>
  </si>
  <si>
    <t>17073</t>
  </si>
  <si>
    <t>447521</t>
  </si>
  <si>
    <t>447520</t>
  </si>
  <si>
    <t>17265</t>
  </si>
  <si>
    <t>925848884</t>
  </si>
  <si>
    <t>17263</t>
  </si>
  <si>
    <t>17264</t>
  </si>
  <si>
    <t>447519</t>
  </si>
  <si>
    <t>447518</t>
  </si>
  <si>
    <t>925788776</t>
  </si>
  <si>
    <t>447517</t>
  </si>
  <si>
    <t>447516</t>
  </si>
  <si>
    <t>447515</t>
  </si>
  <si>
    <t>925696976</t>
  </si>
  <si>
    <t>180316001620010226</t>
  </si>
  <si>
    <t>DEPOSITO CK- 13749166</t>
  </si>
  <si>
    <t>925692921</t>
  </si>
  <si>
    <t xml:space="preserve">13749166  </t>
  </si>
  <si>
    <t>17261</t>
  </si>
  <si>
    <t>17273</t>
  </si>
  <si>
    <t>447514</t>
  </si>
  <si>
    <t>447513</t>
  </si>
  <si>
    <t>17272</t>
  </si>
  <si>
    <t>925628301</t>
  </si>
  <si>
    <t>17267</t>
  </si>
  <si>
    <t>925618449</t>
  </si>
  <si>
    <t>17268</t>
  </si>
  <si>
    <t>925614106</t>
  </si>
  <si>
    <t>17262</t>
  </si>
  <si>
    <t>17270</t>
  </si>
  <si>
    <t>447512</t>
  </si>
  <si>
    <t>17260</t>
  </si>
  <si>
    <t>17269</t>
  </si>
  <si>
    <t>180316001620090307</t>
  </si>
  <si>
    <t>925553619</t>
  </si>
  <si>
    <t>180316001620090304</t>
  </si>
  <si>
    <t>DEPOSITO CK- 13749165</t>
  </si>
  <si>
    <t xml:space="preserve">13749165  </t>
  </si>
  <si>
    <t>4413335</t>
  </si>
  <si>
    <t>LEVANTAMIENTO DE EMBARGO</t>
  </si>
  <si>
    <t xml:space="preserve">LEVANTAMIENTO DE EMBARGO  </t>
  </si>
  <si>
    <t>4524000410963</t>
  </si>
  <si>
    <t>IMP. 0.15-000447449</t>
  </si>
  <si>
    <t>IMP. 0.15-000447449 201843700009751126 6 2400105990</t>
  </si>
  <si>
    <t>4524000411014</t>
  </si>
  <si>
    <t>IMP. 0.15-000447451</t>
  </si>
  <si>
    <t>IMP. 0.15-000447451 201846900009751133 6 2400105990</t>
  </si>
  <si>
    <t>4524000410968</t>
  </si>
  <si>
    <t>IMP. 0.15-000447450</t>
  </si>
  <si>
    <t>IMP. 0.15-000447450 201844100009751127 6 2400105990</t>
  </si>
  <si>
    <t>4524000411112</t>
  </si>
  <si>
    <t>IMP. 0.15-000017252</t>
  </si>
  <si>
    <t>IMP. 0.15-000017252 201854900009653918 6 2400105990</t>
  </si>
  <si>
    <t>4524000411021</t>
  </si>
  <si>
    <t>IMP. 0.15-000447452</t>
  </si>
  <si>
    <t>IMP. 0.15-000447452 201847200009751134 6 2400105990</t>
  </si>
  <si>
    <t>4524000411028</t>
  </si>
  <si>
    <t>IMP. 0.15-000447453</t>
  </si>
  <si>
    <t>IMP. 0.15-000447453 201847500009751135 6 2400105990</t>
  </si>
  <si>
    <t>4524000411466</t>
  </si>
  <si>
    <t>IMP. 0.15-000017247</t>
  </si>
  <si>
    <t>IMP. 0.15-000017247 201884100009650648 6 2400105990</t>
  </si>
  <si>
    <t>4524000410576</t>
  </si>
  <si>
    <t>IMP. 0.15-000017240</t>
  </si>
  <si>
    <t>IMP. 0.15-000017240 201811300009650692 6 2400105990</t>
  </si>
  <si>
    <t>4524000411491</t>
  </si>
  <si>
    <t>IMP. 0.15-000017251</t>
  </si>
  <si>
    <t>IMP. 0.15-000017251 201885700009650651 6 2400105990</t>
  </si>
  <si>
    <t>4524000411496</t>
  </si>
  <si>
    <t>IMP. 0.15-000017246</t>
  </si>
  <si>
    <t>IMP. 0.15-000017246 201886100009650652 6 2400105990</t>
  </si>
  <si>
    <t>4524000410936</t>
  </si>
  <si>
    <t>IMP. 0.15-000017248</t>
  </si>
  <si>
    <t>IMP. 0.15-000017248 201841600009650742 6 2400105990</t>
  </si>
  <si>
    <t>4524000411477</t>
  </si>
  <si>
    <t>IMP. 0.15-000017238</t>
  </si>
  <si>
    <t>IMP. 0.15-000017238 201884700009650649 6 2400105990</t>
  </si>
  <si>
    <t>4524000411522</t>
  </si>
  <si>
    <t>IMP. 0.15-000017243</t>
  </si>
  <si>
    <t>IMP. 0.15-000017243 201887500009650655 6 2400105990</t>
  </si>
  <si>
    <t>4524000410571</t>
  </si>
  <si>
    <t>IMP. 0.15-000017242</t>
  </si>
  <si>
    <t>IMP. 0.15-000017242 201811000009650691 6 2400105990</t>
  </si>
  <si>
    <t>4524000410942</t>
  </si>
  <si>
    <t>IMP. 0.15-000017244</t>
  </si>
  <si>
    <t>IMP. 0.15-000017244 201842000009650743 6 2400105990</t>
  </si>
  <si>
    <t>4524000411482</t>
  </si>
  <si>
    <t>IMP. 0.15-000017245</t>
  </si>
  <si>
    <t>IMP. 0.15-000017245 201885100009650650 6 2400105990</t>
  </si>
  <si>
    <t>4524000411505</t>
  </si>
  <si>
    <t>IMP. 0.15-000017249</t>
  </si>
  <si>
    <t>IMP. 0.15-000017249 201886600009650653 6 2400105990</t>
  </si>
  <si>
    <t>4524000410565</t>
  </si>
  <si>
    <t>IMP. 0.15-000017250</t>
  </si>
  <si>
    <t>IMP. 0.15-000017250 201810400009650690 6 2400105990</t>
  </si>
  <si>
    <t>4524000410949</t>
  </si>
  <si>
    <t>IMP. 0.15-000017239</t>
  </si>
  <si>
    <t>IMP. 0.15-000017239 201842400009650744 6 2400105990</t>
  </si>
  <si>
    <t>4524000411135</t>
  </si>
  <si>
    <t>IMP. 0.15-000017206</t>
  </si>
  <si>
    <t>IMP. 0.15-000017206 201857000009650769 6 2400105990</t>
  </si>
  <si>
    <t>4524000411108</t>
  </si>
  <si>
    <t>IMP. 0.15-000017209</t>
  </si>
  <si>
    <t>IMP. 0.15-000017209 201854700009650764 6 2400105990</t>
  </si>
  <si>
    <t>4524000411518</t>
  </si>
  <si>
    <t>IMP. 0.15-000017241</t>
  </si>
  <si>
    <t>IMP. 0.15-000017241 201887200009650654 6 2400105990</t>
  </si>
  <si>
    <t>4524000411123</t>
  </si>
  <si>
    <t>IMP. 0.15-000017210</t>
  </si>
  <si>
    <t>IMP. 0.15-000017210 201855600009650766 6 2400105990</t>
  </si>
  <si>
    <t>4524000411126</t>
  </si>
  <si>
    <t>IMP. 0.15-000017203</t>
  </si>
  <si>
    <t>IMP. 0.15-000017203 201856000009650767 6 2400105990</t>
  </si>
  <si>
    <t>4524000411119</t>
  </si>
  <si>
    <t>IMP. 0.15-000017204</t>
  </si>
  <si>
    <t>IMP. 0.15-000017204 201855300009650765 6 2400105990</t>
  </si>
  <si>
    <t>4524000411045</t>
  </si>
  <si>
    <t>IMP. 0.15-000447456</t>
  </si>
  <si>
    <t>IMP. 0.15-000447456 201848800009751138 6 2400105990</t>
  </si>
  <si>
    <t>4524000411006</t>
  </si>
  <si>
    <t>IMP. 0.15-000017236</t>
  </si>
  <si>
    <t>IMP. 0.15-000017236 201846300009751132 6 2400105990</t>
  </si>
  <si>
    <t>4524000411134</t>
  </si>
  <si>
    <t>IMP. 0.15-000017205</t>
  </si>
  <si>
    <t>IMP. 0.15-000017205 201856500009650768 6 2400105990</t>
  </si>
  <si>
    <t>4524000411152</t>
  </si>
  <si>
    <t>IMP. 0.15-000017202</t>
  </si>
  <si>
    <t>IMP. 0.15-000017202 201858300009650772 6 2400105990</t>
  </si>
  <si>
    <t>4524000411145</t>
  </si>
  <si>
    <t>IMP. 0.15-000017208</t>
  </si>
  <si>
    <t>IMP. 0.15-000017208 201857900009650771 6 2400105990</t>
  </si>
  <si>
    <t>4524000411140</t>
  </si>
  <si>
    <t>IMP. 0.15-000017207</t>
  </si>
  <si>
    <t>IMP. 0.15-000017207 201857400009650770 6 2400105990</t>
  </si>
  <si>
    <t>4524000411040</t>
  </si>
  <si>
    <t>IMP. 0.15-000447455</t>
  </si>
  <si>
    <t>IMP. 0.15-000447455 201848600009751137 6 2400105990</t>
  </si>
  <si>
    <t>4524000411035</t>
  </si>
  <si>
    <t>IMP. 0.15-000447454</t>
  </si>
  <si>
    <t>IMP. 0.15-000447454 201848200009751136 6 2400105990</t>
  </si>
  <si>
    <t>4524000080468</t>
  </si>
  <si>
    <t>IMP. 0.15-000447510</t>
  </si>
  <si>
    <t xml:space="preserve">IMP. 0.15-000447510 2018/03/14 </t>
  </si>
  <si>
    <t>4524000080467</t>
  </si>
  <si>
    <t>IMP. 0.15-000440785</t>
  </si>
  <si>
    <t xml:space="preserve">IMP. 0.15-000440785 2018/03/14 </t>
  </si>
  <si>
    <t>4524000080464</t>
  </si>
  <si>
    <t>IMP. 0.15-000447396</t>
  </si>
  <si>
    <t xml:space="preserve">IMP. 0.15-000447396 2018/03/14 </t>
  </si>
  <si>
    <t>4524000080465</t>
  </si>
  <si>
    <t>IMP. 0.15-000440783</t>
  </si>
  <si>
    <t xml:space="preserve">IMP. 0.15-000440783 2018/03/14 </t>
  </si>
  <si>
    <t>4524000080466</t>
  </si>
  <si>
    <t>IMP. 0.15-000440784</t>
  </si>
  <si>
    <t xml:space="preserve">IMP. 0.15-000440784 2018/03/14 </t>
  </si>
  <si>
    <t>4524000080460</t>
  </si>
  <si>
    <t>IMP. 0.15-000447392</t>
  </si>
  <si>
    <t xml:space="preserve">IMP. 0.15-000447392 2018/03/14 </t>
  </si>
  <si>
    <t>4524000080461</t>
  </si>
  <si>
    <t>IMP. 0.15-000447393</t>
  </si>
  <si>
    <t xml:space="preserve">IMP. 0.15-000447393 2018/03/14 </t>
  </si>
  <si>
    <t>4524000080463</t>
  </si>
  <si>
    <t>IMP. 0.15-000447395</t>
  </si>
  <si>
    <t xml:space="preserve">IMP. 0.15-000447395 2018/03/14 </t>
  </si>
  <si>
    <t>4524000080462</t>
  </si>
  <si>
    <t>IMP. 0.15-000447394</t>
  </si>
  <si>
    <t xml:space="preserve">IMP. 0.15-000447394 2018/03/14 </t>
  </si>
  <si>
    <t>447396</t>
  </si>
  <si>
    <t xml:space="preserve">DERECHOS ADQUIRIDOS JUAN AMPARO RIVERA </t>
  </si>
  <si>
    <t>447395</t>
  </si>
  <si>
    <t>913046056</t>
  </si>
  <si>
    <t xml:space="preserve">GASTOS MEDICOS NARCISA JANET DE JESUS ESCARRA </t>
  </si>
  <si>
    <t>447394</t>
  </si>
  <si>
    <t xml:space="preserve">GASTOS MEDICOS SANDRA ALTAGRACIA FERREIRA NOV </t>
  </si>
  <si>
    <t>447393</t>
  </si>
  <si>
    <t>912978608</t>
  </si>
  <si>
    <t xml:space="preserve">GASTOS MEDICOS LARISSA M. DE LA ROSA CUBILETE </t>
  </si>
  <si>
    <t>447392</t>
  </si>
  <si>
    <t>447510</t>
  </si>
  <si>
    <t>440785</t>
  </si>
  <si>
    <t xml:space="preserve">ALQUILER DE LOCAL EMILIO SIMEON PEREZ NUÑEZ </t>
  </si>
  <si>
    <t>440784</t>
  </si>
  <si>
    <t xml:space="preserve">DESCUENTO PENSION ALIMENTICIA NAIROBY SOSA </t>
  </si>
  <si>
    <t>440783</t>
  </si>
  <si>
    <t xml:space="preserve">PENSION ISABEL ORTEGA ALMONTE </t>
  </si>
  <si>
    <t>447456</t>
  </si>
  <si>
    <t xml:space="preserve">DESCUENTO PENSION ALIMENTICIA </t>
  </si>
  <si>
    <t>447455</t>
  </si>
  <si>
    <t>447454</t>
  </si>
  <si>
    <t>447453</t>
  </si>
  <si>
    <t xml:space="preserve">ADQUISICION DE TELEFONOS COMPU-OFFICE DOMINICANA ,SRL </t>
  </si>
  <si>
    <t>447452</t>
  </si>
  <si>
    <t xml:space="preserve">COMPRA DE MATERIALES IMPROFORMAS ,SRL </t>
  </si>
  <si>
    <t>447451</t>
  </si>
  <si>
    <t xml:space="preserve">ALQUILER DE VAHICULO SAVI PARTES ,SRL . </t>
  </si>
  <si>
    <t>180312001620140467</t>
  </si>
  <si>
    <t>DEPOSITO- 13749151</t>
  </si>
  <si>
    <t xml:space="preserve">13749151  </t>
  </si>
  <si>
    <t>17236</t>
  </si>
  <si>
    <t>907789538</t>
  </si>
  <si>
    <t>907731781</t>
  </si>
  <si>
    <t>447450</t>
  </si>
  <si>
    <t xml:space="preserve">COMPRA DE MATERIALES JOFRAGOSA ,SRL </t>
  </si>
  <si>
    <t>447449</t>
  </si>
  <si>
    <t xml:space="preserve">PRESTACIONES LABORALES BUFETE MAJIA -RICART &amp; ASOCIAD </t>
  </si>
  <si>
    <t>180312001620140378</t>
  </si>
  <si>
    <t>DEPOSITO- 13749143</t>
  </si>
  <si>
    <t xml:space="preserve">13749143  </t>
  </si>
  <si>
    <t>180312001620140375</t>
  </si>
  <si>
    <t>DEPOSITO- 13749150</t>
  </si>
  <si>
    <t xml:space="preserve">13749150  </t>
  </si>
  <si>
    <t>180312001620140372</t>
  </si>
  <si>
    <t>DEPOSITO- 13749149</t>
  </si>
  <si>
    <t xml:space="preserve">13749149  </t>
  </si>
  <si>
    <t>17243</t>
  </si>
  <si>
    <t>17241</t>
  </si>
  <si>
    <t>901710846</t>
  </si>
  <si>
    <t>17240</t>
  </si>
  <si>
    <t>17202</t>
  </si>
  <si>
    <t>17242</t>
  </si>
  <si>
    <t>17208</t>
  </si>
  <si>
    <t>17249</t>
  </si>
  <si>
    <t>17207</t>
  </si>
  <si>
    <t>17246</t>
  </si>
  <si>
    <t>17206</t>
  </si>
  <si>
    <t>901684148</t>
  </si>
  <si>
    <t>17205</t>
  </si>
  <si>
    <t>901678857</t>
  </si>
  <si>
    <t>17251</t>
  </si>
  <si>
    <t>17203</t>
  </si>
  <si>
    <t>17239</t>
  </si>
  <si>
    <t>17210</t>
  </si>
  <si>
    <t>901664299</t>
  </si>
  <si>
    <t>17244</t>
  </si>
  <si>
    <t>901663135</t>
  </si>
  <si>
    <t>17204</t>
  </si>
  <si>
    <t>17248</t>
  </si>
  <si>
    <t>17209</t>
  </si>
  <si>
    <t>17245</t>
  </si>
  <si>
    <t>17252</t>
  </si>
  <si>
    <t>17238</t>
  </si>
  <si>
    <t>17250</t>
  </si>
  <si>
    <t>17247</t>
  </si>
  <si>
    <t>180309001620040565</t>
  </si>
  <si>
    <t>901410790</t>
  </si>
  <si>
    <t>899938441</t>
  </si>
  <si>
    <t>4524007781484</t>
  </si>
  <si>
    <t>IMP. 0.15-000447570</t>
  </si>
  <si>
    <t>IMP. 0.15-000447570 201896300009498546 6 2400105990</t>
  </si>
  <si>
    <t>4524007781222</t>
  </si>
  <si>
    <t>IMP. 0.15-000442108</t>
  </si>
  <si>
    <t>IMP. 0.15-000442108 201876200009426653 6 2400105990</t>
  </si>
  <si>
    <t>4524007781215</t>
  </si>
  <si>
    <t>IMP. 0.15-000442107</t>
  </si>
  <si>
    <t>IMP. 0.15-000442107 201875700009426652 6 2400105990</t>
  </si>
  <si>
    <t>4524007781205</t>
  </si>
  <si>
    <t>IMP. 0.15-000442105</t>
  </si>
  <si>
    <t>IMP. 0.15-000442105 201874900009426650 6 2400105990</t>
  </si>
  <si>
    <t>4524007781207</t>
  </si>
  <si>
    <t>IMP. 0.15-000442106</t>
  </si>
  <si>
    <t>IMP. 0.15-000442106 201875300009426651 6 2400105990</t>
  </si>
  <si>
    <t>4524007781191</t>
  </si>
  <si>
    <t>IMP. 0.15-000413332</t>
  </si>
  <si>
    <t>IMP. 0.15-000413332 201873700009426647 6 2400105990</t>
  </si>
  <si>
    <t>4524007781195</t>
  </si>
  <si>
    <t>IMP. 0.15-000442103</t>
  </si>
  <si>
    <t>IMP. 0.15-000442103 201874100009426648 6 2400105990</t>
  </si>
  <si>
    <t>4524007781199</t>
  </si>
  <si>
    <t>IMP. 0.15-000442104</t>
  </si>
  <si>
    <t>IMP. 0.15-000442104 201874500009426649 6 2400105990</t>
  </si>
  <si>
    <t>4524007781242</t>
  </si>
  <si>
    <t>IMP. 0.15-000017158</t>
  </si>
  <si>
    <t>IMP. 0.15-000017158 201877700009426658 6 2400105990</t>
  </si>
  <si>
    <t>4524007781226</t>
  </si>
  <si>
    <t>IMP. 0.15-000017148</t>
  </si>
  <si>
    <t>IMP. 0.15-000017148 201876600009426654 6 2400105990</t>
  </si>
  <si>
    <t>4524007781232</t>
  </si>
  <si>
    <t>IMP. 0.15-000017157</t>
  </si>
  <si>
    <t>IMP. 0.15-000017157 201877000009426655 6 2400105990</t>
  </si>
  <si>
    <t>4524007781189</t>
  </si>
  <si>
    <t>IMP. 0.15-000413331</t>
  </si>
  <si>
    <t>IMP. 0.15-000413331 201873500009426646 6 2400105990</t>
  </si>
  <si>
    <t>4524007781240</t>
  </si>
  <si>
    <t>IMP. 0.15-000017150</t>
  </si>
  <si>
    <t>IMP. 0.15-000017150 201877500009426657 6 2400105990</t>
  </si>
  <si>
    <t>4524007781237</t>
  </si>
  <si>
    <t>IMP. 0.15-000017151</t>
  </si>
  <si>
    <t>IMP. 0.15-000017151 201877300009426656 6 2400105990</t>
  </si>
  <si>
    <t>4524000086176</t>
  </si>
  <si>
    <t>IMP. 0.15-000282814</t>
  </si>
  <si>
    <t xml:space="preserve">IMP. 0.15-000282814 2018/03/09 </t>
  </si>
  <si>
    <t>4524000086173</t>
  </si>
  <si>
    <t>IMP. 0.15-000350341</t>
  </si>
  <si>
    <t xml:space="preserve">IMP. 0.15-000350341 2018/03/09 </t>
  </si>
  <si>
    <t>4524000086177</t>
  </si>
  <si>
    <t>IMP. 0.15-000282815</t>
  </si>
  <si>
    <t xml:space="preserve">IMP. 0.15-000282815 2018/03/09 </t>
  </si>
  <si>
    <t>4524000086174</t>
  </si>
  <si>
    <t>IMP. 0.15-000350342</t>
  </si>
  <si>
    <t xml:space="preserve">IMP. 0.15-000350342 2018/03/09 </t>
  </si>
  <si>
    <t>4524000086161</t>
  </si>
  <si>
    <t>IMP. 0.15-000441227</t>
  </si>
  <si>
    <t xml:space="preserve">IMP. 0.15-000441227 2018/03/09 </t>
  </si>
  <si>
    <t>4524000086169</t>
  </si>
  <si>
    <t>IMP. 0.15-000350337</t>
  </si>
  <si>
    <t xml:space="preserve">IMP. 0.15-000350337 2018/03/09 </t>
  </si>
  <si>
    <t>4524000086172</t>
  </si>
  <si>
    <t>IMP. 0.15-000350340</t>
  </si>
  <si>
    <t xml:space="preserve">IMP. 0.15-000350340 2018/03/09 </t>
  </si>
  <si>
    <t>4524000086171</t>
  </si>
  <si>
    <t>IMP. 0.15-000350339</t>
  </si>
  <si>
    <t xml:space="preserve">IMP. 0.15-000350339 2018/03/09 </t>
  </si>
  <si>
    <t>4524000086170</t>
  </si>
  <si>
    <t>IMP. 0.15-000350338</t>
  </si>
  <si>
    <t xml:space="preserve">IMP. 0.15-000350338 2018/03/09 </t>
  </si>
  <si>
    <t>4524000086167</t>
  </si>
  <si>
    <t>IMP. 0.15-000441233</t>
  </si>
  <si>
    <t xml:space="preserve">IMP. 0.15-000441233 2018/03/09 </t>
  </si>
  <si>
    <t>4524000086168</t>
  </si>
  <si>
    <t>IMP. 0.15-000441234</t>
  </si>
  <si>
    <t xml:space="preserve">IMP. 0.15-000441234 2018/03/09 </t>
  </si>
  <si>
    <t>4524000086178</t>
  </si>
  <si>
    <t>IMP. 0.15-000282816</t>
  </si>
  <si>
    <t xml:space="preserve">IMP. 0.15-000282816 2018/03/09 </t>
  </si>
  <si>
    <t>4524000086166</t>
  </si>
  <si>
    <t>IMP. 0.15-000441232</t>
  </si>
  <si>
    <t xml:space="preserve">IMP. 0.15-000441232 2018/03/09 </t>
  </si>
  <si>
    <t>4524000086179</t>
  </si>
  <si>
    <t>IMP. 0.15-000282817</t>
  </si>
  <si>
    <t xml:space="preserve">IMP. 0.15-000282817 2018/03/09 </t>
  </si>
  <si>
    <t>4524000086162</t>
  </si>
  <si>
    <t>IMP. 0.15-000441228</t>
  </si>
  <si>
    <t xml:space="preserve">IMP. 0.15-000441228 2018/03/09 </t>
  </si>
  <si>
    <t>4524000086160</t>
  </si>
  <si>
    <t>IMP. 0.15-000441226</t>
  </si>
  <si>
    <t xml:space="preserve">IMP. 0.15-000441226 2018/03/09 </t>
  </si>
  <si>
    <t>4524000086180</t>
  </si>
  <si>
    <t>IMP. 0.15-000282818</t>
  </si>
  <si>
    <t xml:space="preserve">IMP. 0.15-000282818 2018/03/09 </t>
  </si>
  <si>
    <t>4524000086165</t>
  </si>
  <si>
    <t>IMP. 0.15-000441231</t>
  </si>
  <si>
    <t xml:space="preserve">IMP. 0.15-000441231 2018/03/09 </t>
  </si>
  <si>
    <t>4524000086164</t>
  </si>
  <si>
    <t>IMP. 0.15-000441230</t>
  </si>
  <si>
    <t xml:space="preserve">IMP. 0.15-000441230 2018/03/09 </t>
  </si>
  <si>
    <t>4524000086175</t>
  </si>
  <si>
    <t>IMP. 0.15-000282841</t>
  </si>
  <si>
    <t xml:space="preserve">IMP. 0.15-000282841 2018/03/09 </t>
  </si>
  <si>
    <t>4524000086181</t>
  </si>
  <si>
    <t>IMP. 0.15-000282819</t>
  </si>
  <si>
    <t xml:space="preserve">IMP. 0.15-000282819 2018/03/09 </t>
  </si>
  <si>
    <t>4524000086163</t>
  </si>
  <si>
    <t>IMP. 0.15-000441229</t>
  </si>
  <si>
    <t xml:space="preserve">IMP. 0.15-000441229 2018/03/09 </t>
  </si>
  <si>
    <t>4524000086182</t>
  </si>
  <si>
    <t>IMP. 0.15-000282820</t>
  </si>
  <si>
    <t xml:space="preserve">IMP. 0.15-000282820 2018/03/09 </t>
  </si>
  <si>
    <t>282841</t>
  </si>
  <si>
    <t>898558920</t>
  </si>
  <si>
    <t>MONTAJE DE REUNION GERENCIA DE SUPERMERCADO RNC. 401-01829-2</t>
  </si>
  <si>
    <t>282820</t>
  </si>
  <si>
    <t>GASTOS MEDICOS GERENCIA DE SUPERMERCADO RNC 4-01-018292</t>
  </si>
  <si>
    <t>282819</t>
  </si>
  <si>
    <t>282818</t>
  </si>
  <si>
    <t>898499689</t>
  </si>
  <si>
    <t>ALQUILER LOCAL GERENCIA DE SUPERMERCADO RNC 4-01-018292</t>
  </si>
  <si>
    <t>282817</t>
  </si>
  <si>
    <t>898485207</t>
  </si>
  <si>
    <t>CAJA CHICA GERENCIA DE SUPERMERCADO RNC 4-01-018292</t>
  </si>
  <si>
    <t>282816</t>
  </si>
  <si>
    <t>MONTAJE DE REUNION GERENCIA DE SUPERMERCADO RNC 4-01-018292</t>
  </si>
  <si>
    <t>282815</t>
  </si>
  <si>
    <t>REPOSICION  DE FONDO GERENCIA DE SUPERMERCADO RNC 4-01-018292</t>
  </si>
  <si>
    <t>282814</t>
  </si>
  <si>
    <t>PROTECCION DE  FONDOS GERENCIA DE SUPERMERCADO RNC 4-01-018292</t>
  </si>
  <si>
    <t>350342</t>
  </si>
  <si>
    <t xml:space="preserve">PUBLICIDAD EDITORA DEL CARIBE, C POR A </t>
  </si>
  <si>
    <t>350341</t>
  </si>
  <si>
    <t xml:space="preserve">PUBLICIDAD EDITORA LISTIN DIARIO, S.A </t>
  </si>
  <si>
    <t>350340</t>
  </si>
  <si>
    <t xml:space="preserve">ALQUILER DE LOCAL HAISEL EVELIO MERCEDES ROSA </t>
  </si>
  <si>
    <t>350339</t>
  </si>
  <si>
    <t>896235922</t>
  </si>
  <si>
    <t>350338</t>
  </si>
  <si>
    <t>896164454</t>
  </si>
  <si>
    <t>350337</t>
  </si>
  <si>
    <t xml:space="preserve">MONTAJE DE REUNION ESPLENDOR FIESTA, SRL </t>
  </si>
  <si>
    <t>441234</t>
  </si>
  <si>
    <t xml:space="preserve">MONTAJE DE REUNION ESPLENDOR FIESTA, SRL. </t>
  </si>
  <si>
    <t>441233</t>
  </si>
  <si>
    <t>441232</t>
  </si>
  <si>
    <t>441231</t>
  </si>
  <si>
    <t xml:space="preserve">LACTANCIA LUISA CASTILLO CUEVAS </t>
  </si>
  <si>
    <t>441230</t>
  </si>
  <si>
    <t xml:space="preserve">GASTOS MEDICOS LUS ALBA FELIZ FELIZ </t>
  </si>
  <si>
    <t>441229</t>
  </si>
  <si>
    <t xml:space="preserve">GASTOS MEDICOS ROSI ANDREINA NUNEZ CANALS </t>
  </si>
  <si>
    <t>441228</t>
  </si>
  <si>
    <t xml:space="preserve">2DO ABONO INDENIZACION MADELYN MONTERO SANTIAGO </t>
  </si>
  <si>
    <t>441227</t>
  </si>
  <si>
    <t xml:space="preserve">2DO ABONO INDENIZACION AUGUSTO ANTONIO NUNEZ ABAD </t>
  </si>
  <si>
    <t>441226</t>
  </si>
  <si>
    <t xml:space="preserve">DERECHOS ADQUIRIDOS LORENZO CASTRO </t>
  </si>
  <si>
    <t>447570</t>
  </si>
  <si>
    <t xml:space="preserve">PRIMER ABONO PRESTACIONES LABORALES </t>
  </si>
  <si>
    <t>180307001620120382</t>
  </si>
  <si>
    <t>180307001620120379</t>
  </si>
  <si>
    <t>17158</t>
  </si>
  <si>
    <t>17150</t>
  </si>
  <si>
    <t>17151</t>
  </si>
  <si>
    <t>17157</t>
  </si>
  <si>
    <t>17148</t>
  </si>
  <si>
    <t>442108</t>
  </si>
  <si>
    <t xml:space="preserve">SERVICIOS TELEFONICO COMPAÑIA DOMINICANA DE TELEFON </t>
  </si>
  <si>
    <t>413652</t>
  </si>
  <si>
    <t>890463965</t>
  </si>
  <si>
    <t xml:space="preserve">RETENCION COLECTOR DE IMPUESTOS INTERNOS </t>
  </si>
  <si>
    <t>442107</t>
  </si>
  <si>
    <t xml:space="preserve">COMPRA DE MATERIALES SUPLIDORA RENMA SRL </t>
  </si>
  <si>
    <t>442106</t>
  </si>
  <si>
    <t>890415639</t>
  </si>
  <si>
    <t xml:space="preserve">SERVICIOS DE FLOTA COMPAÑIA DOMINICANA DE TELEFON </t>
  </si>
  <si>
    <t>442105</t>
  </si>
  <si>
    <t>442104</t>
  </si>
  <si>
    <t xml:space="preserve">DESCUENTO COOP.NACIONAL DE SERVICIOS MUL </t>
  </si>
  <si>
    <t>442103</t>
  </si>
  <si>
    <t>413332</t>
  </si>
  <si>
    <t>413331</t>
  </si>
  <si>
    <t xml:space="preserve">DESCUENTO ASOC.NACIONAL DE PROFESIONALES </t>
  </si>
  <si>
    <t>180306003520080371</t>
  </si>
  <si>
    <t>890277489</t>
  </si>
  <si>
    <t>4524000174118</t>
  </si>
  <si>
    <t>IMP. 0.15-000017146</t>
  </si>
  <si>
    <t xml:space="preserve">IMP. 0.15-000017146 2018/03/06 </t>
  </si>
  <si>
    <t>17146</t>
  </si>
  <si>
    <t>4524082510008</t>
  </si>
  <si>
    <t>IMP. 0.15-000017144</t>
  </si>
  <si>
    <t>IMP. 0.15-000017144 201864900009148952 6 2400105990</t>
  </si>
  <si>
    <t>4524082510002</t>
  </si>
  <si>
    <t>IMP. 0.15-000017152</t>
  </si>
  <si>
    <t>IMP. 0.15-000017152 201893600009141528 6 2400105990</t>
  </si>
  <si>
    <t>4524082510003</t>
  </si>
  <si>
    <t>IMP. 0.15-000017149</t>
  </si>
  <si>
    <t>IMP. 0.15-000017149 201893900009141529 6 2400105990</t>
  </si>
  <si>
    <t>4524082510009</t>
  </si>
  <si>
    <t>IMP. 0.15-000017155</t>
  </si>
  <si>
    <t>IMP. 0.15-000017155 201892800009149626 6 2400105990</t>
  </si>
  <si>
    <t>4524082510001</t>
  </si>
  <si>
    <t>IMP. 0.15-000017147</t>
  </si>
  <si>
    <t>IMP. 0.15-000017147 201893200009141527 6 2400105990</t>
  </si>
  <si>
    <t>4524082510005</t>
  </si>
  <si>
    <t>IMP. 0.15-000017145</t>
  </si>
  <si>
    <t>IMP. 0.15-000017145 201894700009141531 6 2400105990</t>
  </si>
  <si>
    <t>4524082510004</t>
  </si>
  <si>
    <t>IMP. 0.15-000017154</t>
  </si>
  <si>
    <t>IMP. 0.15-000017154 201894400009141530 6 2400105990</t>
  </si>
  <si>
    <t>4524082510006</t>
  </si>
  <si>
    <t>IMP. 0.15-000017156</t>
  </si>
  <si>
    <t>IMP. 0.15-000017156 201895100009141532 6 2400105990</t>
  </si>
  <si>
    <t>4524082510007</t>
  </si>
  <si>
    <t>IMP. 0.15-000017153</t>
  </si>
  <si>
    <t>IMP. 0.15-000017153 201829300009141583 6 2400105990</t>
  </si>
  <si>
    <t>180305001620010474</t>
  </si>
  <si>
    <t>885435262</t>
  </si>
  <si>
    <t>17155</t>
  </si>
  <si>
    <t>17144</t>
  </si>
  <si>
    <t>879043011</t>
  </si>
  <si>
    <t>879001922</t>
  </si>
  <si>
    <t>17156</t>
  </si>
  <si>
    <t>878792271</t>
  </si>
  <si>
    <t>17145</t>
  </si>
  <si>
    <t>878785814</t>
  </si>
  <si>
    <t>17154</t>
  </si>
  <si>
    <t>17149</t>
  </si>
  <si>
    <t>878753051</t>
  </si>
  <si>
    <t>17152</t>
  </si>
  <si>
    <t>17147</t>
  </si>
  <si>
    <t>180302001620020717</t>
  </si>
  <si>
    <t>180302001620020714</t>
  </si>
  <si>
    <t>180302001620020711</t>
  </si>
  <si>
    <t>180302001620020708</t>
  </si>
  <si>
    <t>180302001620020705</t>
  </si>
  <si>
    <t>878575342</t>
  </si>
  <si>
    <t>180302001620020702</t>
  </si>
  <si>
    <t>180302001620020699</t>
  </si>
  <si>
    <t>17153</t>
  </si>
  <si>
    <t>878480712</t>
  </si>
  <si>
    <t>4524000122744</t>
  </si>
  <si>
    <t>IMP. 0.15-000441219</t>
  </si>
  <si>
    <t xml:space="preserve">IMP. 0.15-000441219 2018/03/02 </t>
  </si>
  <si>
    <t>4524000122745</t>
  </si>
  <si>
    <t>IMP. 0.15-000441220</t>
  </si>
  <si>
    <t xml:space="preserve">IMP. 0.15-000441220 2018/03/02 </t>
  </si>
  <si>
    <t>4524000122742</t>
  </si>
  <si>
    <t>IMP. 0.15-000447391</t>
  </si>
  <si>
    <t xml:space="preserve">IMP. 0.15-000447391 2018/03/02 </t>
  </si>
  <si>
    <t>4524000122741</t>
  </si>
  <si>
    <t>IMP. 0.15-000447390</t>
  </si>
  <si>
    <t xml:space="preserve">IMP. 0.15-000447390 2018/03/02 </t>
  </si>
  <si>
    <t>4524000122743</t>
  </si>
  <si>
    <t>IMP. 0.15-000017141</t>
  </si>
  <si>
    <t xml:space="preserve">IMP. 0.15-000017141 2018/03/02 </t>
  </si>
  <si>
    <t>441220</t>
  </si>
  <si>
    <t xml:space="preserve">PROTECCION DE FONDO INESPRE </t>
  </si>
  <si>
    <t>441219</t>
  </si>
  <si>
    <t>873088472</t>
  </si>
  <si>
    <t>4524065750050</t>
  </si>
  <si>
    <t>IMP. 0.15-000442074</t>
  </si>
  <si>
    <t>IMP. 0.15-000442074 201850600008439090 6 2400105990</t>
  </si>
  <si>
    <t>4524065750049</t>
  </si>
  <si>
    <t>IMP. 0.15-000442073</t>
  </si>
  <si>
    <t>IMP. 0.15-000442073 201850100008439089 6 2400105990</t>
  </si>
  <si>
    <t>4524065750048</t>
  </si>
  <si>
    <t>IMP. 0.15-000441952</t>
  </si>
  <si>
    <t>IMP. 0.15-000441952 201849500008439088 6 2400105990</t>
  </si>
  <si>
    <t>4524065750047</t>
  </si>
  <si>
    <t>IMP. 0.15-000441951</t>
  </si>
  <si>
    <t>IMP. 0.15-000441951 201849300008439087 6 2400105990</t>
  </si>
  <si>
    <t>4524065750046</t>
  </si>
  <si>
    <t>IMP. 0.15-000441950</t>
  </si>
  <si>
    <t>IMP. 0.15-000441950 201848700008439086 6 2400105990</t>
  </si>
  <si>
    <t>4524065750045</t>
  </si>
  <si>
    <t>IMP. 0.15-000441949</t>
  </si>
  <si>
    <t>IMP. 0.15-000441949 201848400008439085 6 2400105990</t>
  </si>
  <si>
    <t>4524065750003</t>
  </si>
  <si>
    <t>IMP. 0.15-000447388</t>
  </si>
  <si>
    <t>IMP. 0.15-000447388 201875900008842793 6 2400105990</t>
  </si>
  <si>
    <t>4524065750027</t>
  </si>
  <si>
    <t>IMP. 0.15-000447443</t>
  </si>
  <si>
    <t>IMP. 0.15-000447443 201862700007947171 6 2400105990</t>
  </si>
  <si>
    <t>4524065750028</t>
  </si>
  <si>
    <t>IMP. 0.15-000447444</t>
  </si>
  <si>
    <t>IMP. 0.15-000447444 201863200007947172 6 2400105990</t>
  </si>
  <si>
    <t>4524065750051</t>
  </si>
  <si>
    <t>IMP. 0.15-000442075</t>
  </si>
  <si>
    <t>IMP. 0.15-000442075 201851000008439091 6 2400105990</t>
  </si>
  <si>
    <t>4524065750012</t>
  </si>
  <si>
    <t>IMP. 0.15-000441216</t>
  </si>
  <si>
    <t>IMP. 0.15-000441216 201812900008633342 6 2400105990</t>
  </si>
  <si>
    <t>4524065750056</t>
  </si>
  <si>
    <t>IMP. 0.15-000413340</t>
  </si>
  <si>
    <t>IMP. 0.15-000413340 201868000008439119 6 2400105990</t>
  </si>
  <si>
    <t>4524065750026</t>
  </si>
  <si>
    <t>IMP. 0.15-000447509</t>
  </si>
  <si>
    <t>IMP. 0.15-000447509 201849600007947150 6 2400105990</t>
  </si>
  <si>
    <t>4524065750009</t>
  </si>
  <si>
    <t>IMP. 0.15-000447387</t>
  </si>
  <si>
    <t>IMP. 0.15-000447387 201899600008633323 6 2400105990</t>
  </si>
  <si>
    <t>4524065750004</t>
  </si>
  <si>
    <t>IMP. 0.15-000447389</t>
  </si>
  <si>
    <t>IMP. 0.15-000447389 201876300008842794 6 2400105990</t>
  </si>
  <si>
    <t>4524065750011</t>
  </si>
  <si>
    <t>IMP. 0.15-000441215</t>
  </si>
  <si>
    <t>IMP. 0.15-000441215 201812700008633341 6 2400105990</t>
  </si>
  <si>
    <t>4524065750025</t>
  </si>
  <si>
    <t>IMP. 0.15-000447508</t>
  </si>
  <si>
    <t>IMP. 0.15-000447508 201849300007947149 6 2400105990</t>
  </si>
  <si>
    <t>4524065750005</t>
  </si>
  <si>
    <t>IMP. 0.15-000413362</t>
  </si>
  <si>
    <t>IMP. 0.15-000413362 201881700008850209 6 2400105990</t>
  </si>
  <si>
    <t>4524065750001</t>
  </si>
  <si>
    <t>IMP. 0.15-000017051</t>
  </si>
  <si>
    <t>IMP. 0.15-000017051 201894900008048233 6 2400105990</t>
  </si>
  <si>
    <t>4524065750006</t>
  </si>
  <si>
    <t>IMP. 0.15-000442000</t>
  </si>
  <si>
    <t>IMP. 0.15-000442000 201807900008850261 6 2400105990</t>
  </si>
  <si>
    <t>4524065750007</t>
  </si>
  <si>
    <t>IMP. 0.15-000442001</t>
  </si>
  <si>
    <t>IMP. 0.15-000442001 201808300008850262 6 2400105990</t>
  </si>
  <si>
    <t>4524065750029</t>
  </si>
  <si>
    <t>IMP. 0.15-000447445</t>
  </si>
  <si>
    <t>IMP. 0.15-000447445 201864500007947174 6 2400105990</t>
  </si>
  <si>
    <t>4524065750067</t>
  </si>
  <si>
    <t>IMP. 0.15-000413351</t>
  </si>
  <si>
    <t>IMP. 0.15-000413351 201871700008439130 6 2400105990</t>
  </si>
  <si>
    <t>4524065750008</t>
  </si>
  <si>
    <t>IMP. 0.15-000442002</t>
  </si>
  <si>
    <t>IMP. 0.15-000442002 201808500008850263 6 2400105990</t>
  </si>
  <si>
    <t>4524065750057</t>
  </si>
  <si>
    <t>IMP. 0.15-000413341</t>
  </si>
  <si>
    <t>IMP. 0.15-000413341 201868300008439120 6 2400105990</t>
  </si>
  <si>
    <t>4524065750069</t>
  </si>
  <si>
    <t>IMP. 0.15-000413353</t>
  </si>
  <si>
    <t>IMP. 0.15-000413353 201872400008439132 6 2400105990</t>
  </si>
  <si>
    <t>4524065750053</t>
  </si>
  <si>
    <t>IMP. 0.15-000413337</t>
  </si>
  <si>
    <t>IMP. 0.15-000413337 201866900008439116 6 2400105990</t>
  </si>
  <si>
    <t>4524065750068</t>
  </si>
  <si>
    <t>IMP. 0.15-000413352</t>
  </si>
  <si>
    <t>IMP. 0.15-000413352 201872100008439131 6 2400105990</t>
  </si>
  <si>
    <t>4524065750073</t>
  </si>
  <si>
    <t>IMP. 0.15-000413357</t>
  </si>
  <si>
    <t>IMP. 0.15-000413357 201873900008439136 6 2400105990</t>
  </si>
  <si>
    <t>4524065750054</t>
  </si>
  <si>
    <t>IMP. 0.15-000413338</t>
  </si>
  <si>
    <t>IMP. 0.15-000413338 201867200008439117 6 2400105990</t>
  </si>
  <si>
    <t>4524065750074</t>
  </si>
  <si>
    <t>IMP. 0.15-000413358</t>
  </si>
  <si>
    <t>IMP. 0.15-000413358 201874200008439137 6 2400105990</t>
  </si>
  <si>
    <t>4524065750021</t>
  </si>
  <si>
    <t>IMP. 0.15-000017066</t>
  </si>
  <si>
    <t>IMP. 0.15-000017066 201813600007947087 6 2400105990</t>
  </si>
  <si>
    <t>4524065750072</t>
  </si>
  <si>
    <t>IMP. 0.15-000413356</t>
  </si>
  <si>
    <t>IMP. 0.15-000413356 201873700008439135 6 2400105990</t>
  </si>
  <si>
    <t>4524065750058</t>
  </si>
  <si>
    <t>IMP. 0.15-000413342</t>
  </si>
  <si>
    <t>IMP. 0.15-000413342 201868700008439121 6 2400105990</t>
  </si>
  <si>
    <t>4524065750079</t>
  </si>
  <si>
    <t>IMP. 0.15-000017112</t>
  </si>
  <si>
    <t>IMP. 0.15-000017112 201823100008441395 6 2400105990</t>
  </si>
  <si>
    <t>4524065750078</t>
  </si>
  <si>
    <t>IMP. 0.15-000017104</t>
  </si>
  <si>
    <t>IMP. 0.15-000017104 201894200008439178 6 2400105990</t>
  </si>
  <si>
    <t>4524065750040</t>
  </si>
  <si>
    <t>IMP. 0.15-000017119</t>
  </si>
  <si>
    <t>IMP. 0.15-000017119 201841700008435428 6 2400105990</t>
  </si>
  <si>
    <t>4524065750016</t>
  </si>
  <si>
    <t>IMP. 0.15-000017114</t>
  </si>
  <si>
    <t>IMP. 0.15-000017114 201887900008633437 6 2400105990</t>
  </si>
  <si>
    <t>4524065750033</t>
  </si>
  <si>
    <t>IMP. 0.15-000017118</t>
  </si>
  <si>
    <t>IMP. 0.15-000017118 201870100008433260 6 2400105990</t>
  </si>
  <si>
    <t>4524065750075</t>
  </si>
  <si>
    <t>IMP. 0.15-000413359</t>
  </si>
  <si>
    <t>IMP. 0.15-000413359 201874600008439138 6 2400105990</t>
  </si>
  <si>
    <t>4524065750039</t>
  </si>
  <si>
    <t>IMP. 0.15-000017117</t>
  </si>
  <si>
    <t>IMP. 0.15-000017117 201800900008433298 6 2400105990</t>
  </si>
  <si>
    <t>4524065750071</t>
  </si>
  <si>
    <t>IMP. 0.15-000413355</t>
  </si>
  <si>
    <t>IMP. 0.15-000413355 201873400008439134 6 2400105990</t>
  </si>
  <si>
    <t>4524065750076</t>
  </si>
  <si>
    <t>IMP. 0.15-000413360</t>
  </si>
  <si>
    <t>IMP. 0.15-000413360 201874900008439139 6 2400105990</t>
  </si>
  <si>
    <t>4524065750070</t>
  </si>
  <si>
    <t>IMP. 0.15-000413354</t>
  </si>
  <si>
    <t>IMP. 0.15-000413354 201872800008439133 6 2400105990</t>
  </si>
  <si>
    <t>4524065750065</t>
  </si>
  <si>
    <t>IMP. 0.15-000413349</t>
  </si>
  <si>
    <t>IMP. 0.15-000413349 201870900008439128 6 2400105990</t>
  </si>
  <si>
    <t>4524065750023</t>
  </si>
  <si>
    <t>IMP. 0.15-000017068</t>
  </si>
  <si>
    <t>IMP. 0.15-000017068 201828600007947115 6 2400105990</t>
  </si>
  <si>
    <t>4524065750038</t>
  </si>
  <si>
    <t>IMP. 0.15-000017116</t>
  </si>
  <si>
    <t>IMP. 0.15-000017116 201800100008433297 6 2400105990</t>
  </si>
  <si>
    <t>4524065750064</t>
  </si>
  <si>
    <t>IMP. 0.15-000413348</t>
  </si>
  <si>
    <t>IMP. 0.15-000413348 201870600008439127 6 2400105990</t>
  </si>
  <si>
    <t>4524065750063</t>
  </si>
  <si>
    <t>IMP. 0.15-000413347</t>
  </si>
  <si>
    <t>IMP. 0.15-000413347 201870300008439126 6 2400105990</t>
  </si>
  <si>
    <t>4524065750062</t>
  </si>
  <si>
    <t>IMP. 0.15-000413346</t>
  </si>
  <si>
    <t>IMP. 0.15-000413346 201869900008439125 6 2400105990</t>
  </si>
  <si>
    <t>4524065750061</t>
  </si>
  <si>
    <t>IMP. 0.15-000413345</t>
  </si>
  <si>
    <t>IMP. 0.15-000413345 201869700008439124 6 2400105990</t>
  </si>
  <si>
    <t>4524065750060</t>
  </si>
  <si>
    <t>IMP. 0.15-000413344</t>
  </si>
  <si>
    <t>IMP. 0.15-000413344 201869300008439123 6 2400105990</t>
  </si>
  <si>
    <t>4524065750059</t>
  </si>
  <si>
    <t>IMP. 0.15-000413343</t>
  </si>
  <si>
    <t>IMP. 0.15-000413343 201869000008439122 6 2400105990</t>
  </si>
  <si>
    <t>4524065750017</t>
  </si>
  <si>
    <t>IMP. 0.15-000017113</t>
  </si>
  <si>
    <t>IMP. 0.15-000017113 201823600008640980 6 2400105990</t>
  </si>
  <si>
    <t>4524065750052</t>
  </si>
  <si>
    <t>IMP. 0.15-000413336</t>
  </si>
  <si>
    <t>IMP. 0.15-000413336 201866400008439115 6 2400105990</t>
  </si>
  <si>
    <t>4524065750077</t>
  </si>
  <si>
    <t>IMP. 0.15-000017102</t>
  </si>
  <si>
    <t>IMP. 0.15-000017102 201893800008439177 6 2400105990</t>
  </si>
  <si>
    <t>4524065750044</t>
  </si>
  <si>
    <t>IMP. 0.15-000017109</t>
  </si>
  <si>
    <t>IMP. 0.15-000017109 201860900008438563 6 2400105990</t>
  </si>
  <si>
    <t>4524065750020</t>
  </si>
  <si>
    <t>IMP. 0.15-000017059</t>
  </si>
  <si>
    <t>IMP. 0.15-000017059 201813100007947086 6 2400105990</t>
  </si>
  <si>
    <t>4524065750035</t>
  </si>
  <si>
    <t>IMP. 0.15-000017115</t>
  </si>
  <si>
    <t>IMP. 0.15-000017115 201871100008433262 6 2400105990</t>
  </si>
  <si>
    <t>4524065750031</t>
  </si>
  <si>
    <t>IMP. 0.15-000017062</t>
  </si>
  <si>
    <t>IMP. 0.15-000017062 201872900007947192 6 2400105990</t>
  </si>
  <si>
    <t>4524065750030</t>
  </si>
  <si>
    <t>IMP. 0.15-000017058</t>
  </si>
  <si>
    <t>IMP. 0.15-000017058 201872600007947191 6 2400105990</t>
  </si>
  <si>
    <t>4524065750015</t>
  </si>
  <si>
    <t>IMP. 0.15-000017107</t>
  </si>
  <si>
    <t>IMP. 0.15-000017107 201855000008633399 6 2400105990</t>
  </si>
  <si>
    <t>4524065750041</t>
  </si>
  <si>
    <t>IMP. 0.15-000017120</t>
  </si>
  <si>
    <t>IMP. 0.15-000017120 201841400008438530 6 2400105990</t>
  </si>
  <si>
    <t>4524065750036</t>
  </si>
  <si>
    <t>IMP. 0.15-000017103</t>
  </si>
  <si>
    <t>IMP. 0.15-000017103 201871600008433263 6 2400105990</t>
  </si>
  <si>
    <t>4524065750034</t>
  </si>
  <si>
    <t>IMP. 0.15-000017110</t>
  </si>
  <si>
    <t>IMP. 0.15-000017110 201870700008433261 6 2400105990</t>
  </si>
  <si>
    <t>4524065750022</t>
  </si>
  <si>
    <t>IMP. 0.15-000017063</t>
  </si>
  <si>
    <t>IMP. 0.15-000017063 201814000007947088 6 2400105990</t>
  </si>
  <si>
    <t>4524065750019</t>
  </si>
  <si>
    <t>IMP. 0.15-000017067</t>
  </si>
  <si>
    <t>IMP. 0.15-000017067 201812600007947085 6 2400105990</t>
  </si>
  <si>
    <t>4524065750066</t>
  </si>
  <si>
    <t>IMP. 0.15-000413350</t>
  </si>
  <si>
    <t>IMP. 0.15-000413350 201871300008439129 6 2400105990</t>
  </si>
  <si>
    <t>4524065750042</t>
  </si>
  <si>
    <t>IMP. 0.15-000017106</t>
  </si>
  <si>
    <t>IMP. 0.15-000017106 201853300008438552 6 2400105990</t>
  </si>
  <si>
    <t>4524065750018</t>
  </si>
  <si>
    <t>IMP. 0.15-000017060</t>
  </si>
  <si>
    <t>IMP. 0.15-000017060 201807600007947076 6 2400105990</t>
  </si>
  <si>
    <t>4524065750032</t>
  </si>
  <si>
    <t>IMP. 0.15-000017061</t>
  </si>
  <si>
    <t>IMP. 0.15-000017061 201807800007953457 6 2400105990</t>
  </si>
  <si>
    <t>4524065750043</t>
  </si>
  <si>
    <t>IMP. 0.15-000017105</t>
  </si>
  <si>
    <t>IMP. 0.15-000017105 201860400008438562 6 2400105990</t>
  </si>
  <si>
    <t>4524065750037</t>
  </si>
  <si>
    <t>IMP. 0.15-000017111</t>
  </si>
  <si>
    <t>IMP. 0.15-000017111 201899700008433296 6 2400105990</t>
  </si>
  <si>
    <t>4524065750002</t>
  </si>
  <si>
    <t>IMP. 0.15-000017065</t>
  </si>
  <si>
    <t>IMP. 0.15-000017065 201814400008051876 6 2400105990</t>
  </si>
  <si>
    <t>4524065750024</t>
  </si>
  <si>
    <t>IMP. 0.15-000017069</t>
  </si>
  <si>
    <t>IMP. 0.15-000017069 201837700007947128 6 2400105990</t>
  </si>
  <si>
    <t>4524065750055</t>
  </si>
  <si>
    <t>IMP. 0.15-000413339</t>
  </si>
  <si>
    <t>IMP. 0.15-000413339 201867600008439118 6 2400105990</t>
  </si>
  <si>
    <t>4524065750013</t>
  </si>
  <si>
    <t>IMP. 0.15-000441217</t>
  </si>
  <si>
    <t>IMP. 0.15-000441217 201813400008633343 6 2400105990</t>
  </si>
  <si>
    <t>4524065750014</t>
  </si>
  <si>
    <t>IMP. 0.15-000441218</t>
  </si>
  <si>
    <t>IMP. 0.15-000441218 201813700008633344 6 2400105990</t>
  </si>
  <si>
    <t>4524065750010</t>
  </si>
  <si>
    <t>IMP. 0.15-000441214</t>
  </si>
  <si>
    <t>IMP. 0.15-000441214 201812100008633340 6 2400105990</t>
  </si>
  <si>
    <t>873084905</t>
  </si>
  <si>
    <t>447391</t>
  </si>
  <si>
    <t xml:space="preserve">PUBLICIDAD EDITORA LISTIN DIARIO S.A </t>
  </si>
  <si>
    <t>447390</t>
  </si>
  <si>
    <t xml:space="preserve">PUBLICIDAD EDITORA DEL CARIBE C POR A </t>
  </si>
  <si>
    <t>17141</t>
  </si>
  <si>
    <t xml:space="preserve">DIRECCION  FINANCIERA </t>
  </si>
  <si>
    <t>DEPARTAMENTO DE CONTABILIDAD</t>
  </si>
  <si>
    <t>CUENTA GERENCIA DE SUPERMERCADO  NO. 240-010599-0</t>
  </si>
  <si>
    <t>RELACIÓN DE CHEQUES  PAGADOS, TRANSFERENCIAS Y COMISIONES</t>
  </si>
  <si>
    <t>DEL 1 AL  31 DE MARZO  2018</t>
  </si>
  <si>
    <t>FECHA BANCO</t>
  </si>
  <si>
    <t xml:space="preserve">BENEFICIARIO </t>
  </si>
  <si>
    <t>No. Ck</t>
  </si>
  <si>
    <t>VALOR</t>
  </si>
  <si>
    <t>28-Feb-18</t>
  </si>
  <si>
    <t>ISMAEL HERNANDEZ FLORES</t>
  </si>
  <si>
    <t>EDITORA DEL CARIBE, C. POR A.</t>
  </si>
  <si>
    <t>EDITORA LISTIN DIARIO, S.A.</t>
  </si>
  <si>
    <t>01-Mar-18</t>
  </si>
  <si>
    <t>FRANCISCA MATEO MORILLO</t>
  </si>
  <si>
    <t>22-Mar-18</t>
  </si>
  <si>
    <t>02-Mar-18</t>
  </si>
  <si>
    <t>SUPLIDORA RENMA, S,R,L.</t>
  </si>
  <si>
    <t>06-Mar-18</t>
  </si>
  <si>
    <t>ROSI ANDREINA NUÑEZ CANALS</t>
  </si>
  <si>
    <t>ESPLENDOR FIESTA, S.R.L.</t>
  </si>
  <si>
    <t>LUZ ALBA FELIZ FELIZ</t>
  </si>
  <si>
    <t>LUISA CASTILLO CUEVAS</t>
  </si>
  <si>
    <t>26-Mar-18</t>
  </si>
  <si>
    <t>LORENZO CASTRO</t>
  </si>
  <si>
    <t>ZOILA MELLA</t>
  </si>
  <si>
    <t>05-Mar-18</t>
  </si>
  <si>
    <t>08-Mar-18</t>
  </si>
  <si>
    <t>07-Mar-18</t>
  </si>
  <si>
    <t>23-Mar-18</t>
  </si>
  <si>
    <t>DELMA NOEMI MATOS MEJIA</t>
  </si>
  <si>
    <t>COMPU - OFFICE DOMINICANA, SRL.</t>
  </si>
  <si>
    <t>IMPROFORMAS, SRL</t>
  </si>
  <si>
    <t>21-Feb-18</t>
  </si>
  <si>
    <t>JOFRAGOSA, SRL</t>
  </si>
  <si>
    <t>BUFETE MEJIA-RICART &amp; ASOCIADOS, SRL.</t>
  </si>
  <si>
    <t>JUAN AMPARO RIVERA</t>
  </si>
  <si>
    <t>13-Mar-18</t>
  </si>
  <si>
    <t>15-Feb-18</t>
  </si>
  <si>
    <t>TERESA MARIA DE REGLA MOTA</t>
  </si>
  <si>
    <t>RICHARD LEREBOURS</t>
  </si>
  <si>
    <t>15-Mar-18</t>
  </si>
  <si>
    <t>14-Mar-18</t>
  </si>
  <si>
    <t>JUSTINO ANTONIO GOMEZ HICIANO</t>
  </si>
  <si>
    <t>L Y D TRANSPORTE, SRL.</t>
  </si>
  <si>
    <t>07-Feb-18</t>
  </si>
  <si>
    <t>08-Feb-18</t>
  </si>
  <si>
    <t>19-Mar-18</t>
  </si>
  <si>
    <t>16-Mar-18</t>
  </si>
  <si>
    <t>06-Feb-18</t>
  </si>
  <si>
    <t>VIRGINIA ZULEMA RODRIGUEZ DE LA ROSA</t>
  </si>
  <si>
    <t>CARLOS ANTONIO DIAZ</t>
  </si>
  <si>
    <t>19-Feb-18</t>
  </si>
  <si>
    <t>JOSE FRANCISCO TAVERAS GOMEZ</t>
  </si>
  <si>
    <t>20-Mar-18</t>
  </si>
  <si>
    <t>DISTRIBUIDORA AGRICOLA Y PECUARIA S &amp; A, SRL</t>
  </si>
  <si>
    <t>LS AGROINDUSTRIAL, SRL</t>
  </si>
  <si>
    <t>21-Mar-18</t>
  </si>
  <si>
    <t>GENESIS V. FELIZ CUELLO</t>
  </si>
  <si>
    <t>ROSA LANTIGUA</t>
  </si>
  <si>
    <t>SOLANGE RODRIGUEZ ACEVEDO</t>
  </si>
  <si>
    <t>YUBERKIS FELIZ MORETA</t>
  </si>
  <si>
    <t>ROSA AURISTELA NUÑEZ MONEGRO</t>
  </si>
  <si>
    <t>NATALIE PIMENTEL ROSARIO</t>
  </si>
  <si>
    <t>RAFAEL ALBERTO DE LA CRUZ DEL ROSARIO</t>
  </si>
  <si>
    <t>BELKIS YUDEL GIL LOPEZ</t>
  </si>
  <si>
    <t>INSTITUTO DE ADMINISTRACION PUBLICA ( INAP)</t>
  </si>
  <si>
    <t>FRANCISCO CAMILO MARTINEZ</t>
  </si>
  <si>
    <t>FRANCISCO PANIAGUA DE LOS SANTOS</t>
  </si>
  <si>
    <t>CARLOS GOMEZ DE LEON</t>
  </si>
  <si>
    <t>EDITORA DE FORMAS, S.A.</t>
  </si>
  <si>
    <t>ARAGORTEG COMERCIAL, S.R.L.</t>
  </si>
  <si>
    <t>28-Mar-18</t>
  </si>
  <si>
    <t>SUB- TOTAL RD$</t>
  </si>
  <si>
    <t>TRANSFERENCIAS FONDOS</t>
  </si>
  <si>
    <t>TRANSFERENCIA DE FONDOS</t>
  </si>
  <si>
    <t>NOTA DE DEBITO</t>
  </si>
  <si>
    <t>NOTA DE DÉBITO/ COMISIONES BANCARIAS</t>
  </si>
  <si>
    <t>NOTA DE DÉBITO/ IMPUESTOS SOBRE CHEQUES Y TRANSF. 0.15%</t>
  </si>
  <si>
    <t>NOTA DE DEBITO/ CARGOS POR INTERESES SOBREGIRO</t>
  </si>
  <si>
    <t>TOTAL RD$</t>
  </si>
  <si>
    <t>RELACIÓN DE DEPÓSITOS Y TRANSFERENCIAS</t>
  </si>
  <si>
    <t>DEL 1 AL  31  DE MARZO  2018</t>
  </si>
  <si>
    <t>REFERENCIA</t>
  </si>
  <si>
    <t>CONCEPTO</t>
  </si>
  <si>
    <t xml:space="preserve">TRANSFERENCIAS RECIBIDAS </t>
  </si>
  <si>
    <t>PROTECCION DE FONDOS</t>
  </si>
  <si>
    <t xml:space="preserve">PROTECCION DE FONDOS </t>
  </si>
  <si>
    <t xml:space="preserve">NOTA DE CREDITO </t>
  </si>
  <si>
    <t xml:space="preserve">REVERSION CHEQUES NULOS </t>
  </si>
  <si>
    <t>NULO</t>
  </si>
  <si>
    <t>TOTAL RD</t>
  </si>
  <si>
    <t>L&amp;D Transport SRL</t>
  </si>
  <si>
    <t>NO VA</t>
  </si>
  <si>
    <t>BANCO DE RESERVAS (EN RECLAMACION)</t>
  </si>
  <si>
    <t>DEL 1 AL 31 DE MARZO 2018</t>
  </si>
  <si>
    <t>IMPUESTO SOBRE CHEQUES</t>
  </si>
  <si>
    <t>INTERESES POR USO FONDOS EN TRANS.</t>
  </si>
</sst>
</file>

<file path=xl/styles.xml><?xml version="1.0" encoding="utf-8"?>
<styleSheet xmlns="http://schemas.openxmlformats.org/spreadsheetml/2006/main">
  <numFmts count="1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dd/mm/yyyy"/>
    <numFmt numFmtId="165" formatCode="dd/mm/yyyy;@"/>
    <numFmt numFmtId="166" formatCode="#,##0.00000000"/>
    <numFmt numFmtId="167" formatCode="#,##0.0000000000"/>
    <numFmt numFmtId="168" formatCode="#,##0.000000000000_);[Red]\(#,##0.000000000000\)"/>
    <numFmt numFmtId="169" formatCode="#,##0.00;[Red]#,##0.00"/>
    <numFmt numFmtId="170" formatCode="#,##0.000000000_);[Red]\(#,##0.000000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u val="single"/>
      <sz val="10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Tahoma"/>
      <family val="2"/>
    </font>
    <font>
      <sz val="11"/>
      <color rgb="FFFF0000"/>
      <name val="Arial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66" fillId="0" borderId="0" xfId="0" applyFont="1" applyFill="1" applyAlignment="1">
      <alignment horizontal="center" vertical="center"/>
    </xf>
    <xf numFmtId="19" fontId="66" fillId="0" borderId="0" xfId="0" applyNumberFormat="1" applyFont="1" applyFill="1" applyAlignment="1">
      <alignment horizontal="center" vertical="center"/>
    </xf>
    <xf numFmtId="0" fontId="66" fillId="0" borderId="0" xfId="0" applyFont="1" applyFill="1" applyAlignment="1">
      <alignment/>
    </xf>
    <xf numFmtId="43" fontId="66" fillId="0" borderId="0" xfId="46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 vertical="center"/>
    </xf>
    <xf numFmtId="43" fontId="67" fillId="0" borderId="0" xfId="46" applyFont="1" applyFill="1" applyAlignment="1">
      <alignment horizontal="center"/>
    </xf>
    <xf numFmtId="0" fontId="68" fillId="0" borderId="0" xfId="0" applyFont="1" applyFill="1" applyAlignment="1">
      <alignment/>
    </xf>
    <xf numFmtId="43" fontId="66" fillId="0" borderId="10" xfId="46" applyFont="1" applyFill="1" applyBorder="1" applyAlignment="1">
      <alignment horizontal="center"/>
    </xf>
    <xf numFmtId="43" fontId="66" fillId="0" borderId="0" xfId="46" applyFont="1" applyFill="1" applyBorder="1" applyAlignment="1">
      <alignment horizontal="center"/>
    </xf>
    <xf numFmtId="43" fontId="66" fillId="0" borderId="0" xfId="46" applyFont="1" applyFill="1" applyBorder="1" applyAlignment="1">
      <alignment/>
    </xf>
    <xf numFmtId="0" fontId="32" fillId="33" borderId="11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/>
    </xf>
    <xf numFmtId="43" fontId="33" fillId="33" borderId="12" xfId="46" applyFont="1" applyFill="1" applyBorder="1" applyAlignment="1">
      <alignment/>
    </xf>
    <xf numFmtId="0" fontId="34" fillId="33" borderId="13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/>
    </xf>
    <xf numFmtId="43" fontId="35" fillId="33" borderId="0" xfId="46" applyFont="1" applyFill="1" applyBorder="1" applyAlignment="1">
      <alignment/>
    </xf>
    <xf numFmtId="43" fontId="34" fillId="33" borderId="14" xfId="46" applyFont="1" applyFill="1" applyBorder="1" applyAlignment="1">
      <alignment/>
    </xf>
    <xf numFmtId="0" fontId="33" fillId="33" borderId="15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/>
    </xf>
    <xf numFmtId="43" fontId="33" fillId="33" borderId="16" xfId="46" applyFont="1" applyFill="1" applyBorder="1" applyAlignment="1">
      <alignment horizontal="center"/>
    </xf>
    <xf numFmtId="43" fontId="33" fillId="33" borderId="17" xfId="46" applyFont="1" applyFill="1" applyBorder="1" applyAlignment="1">
      <alignment horizontal="center"/>
    </xf>
    <xf numFmtId="40" fontId="2" fillId="0" borderId="18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9" xfId="0" applyNumberFormat="1" applyFont="1" applyFill="1" applyBorder="1" applyAlignment="1">
      <alignment horizontal="right"/>
    </xf>
    <xf numFmtId="43" fontId="69" fillId="0" borderId="19" xfId="4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 applyAlignment="1">
      <alignment/>
    </xf>
    <xf numFmtId="40" fontId="68" fillId="0" borderId="0" xfId="0" applyNumberFormat="1" applyFont="1" applyFill="1" applyAlignment="1">
      <alignment/>
    </xf>
    <xf numFmtId="40" fontId="66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/>
    </xf>
    <xf numFmtId="43" fontId="66" fillId="0" borderId="18" xfId="46" applyFont="1" applyFill="1" applyBorder="1" applyAlignment="1">
      <alignment horizontal="center"/>
    </xf>
    <xf numFmtId="40" fontId="66" fillId="0" borderId="0" xfId="46" applyNumberFormat="1" applyFont="1" applyFill="1" applyAlignment="1">
      <alignment/>
    </xf>
    <xf numFmtId="40" fontId="67" fillId="0" borderId="0" xfId="46" applyNumberFormat="1" applyFont="1" applyFill="1" applyAlignment="1">
      <alignment horizontal="center"/>
    </xf>
    <xf numFmtId="40" fontId="35" fillId="33" borderId="0" xfId="46" applyNumberFormat="1" applyFont="1" applyFill="1" applyBorder="1" applyAlignment="1">
      <alignment/>
    </xf>
    <xf numFmtId="40" fontId="33" fillId="33" borderId="16" xfId="46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4" fontId="66" fillId="0" borderId="10" xfId="46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20" xfId="0" applyFont="1" applyFill="1" applyBorder="1" applyAlignment="1">
      <alignment horizontal="left"/>
    </xf>
    <xf numFmtId="164" fontId="9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9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40" fontId="2" fillId="34" borderId="0" xfId="0" applyNumberFormat="1" applyFont="1" applyFill="1" applyAlignment="1">
      <alignment horizontal="right"/>
    </xf>
    <xf numFmtId="0" fontId="70" fillId="0" borderId="0" xfId="0" applyFont="1" applyFill="1" applyAlignment="1">
      <alignment/>
    </xf>
    <xf numFmtId="14" fontId="70" fillId="0" borderId="0" xfId="0" applyNumberFormat="1" applyFont="1" applyFill="1" applyAlignment="1">
      <alignment horizontal="left"/>
    </xf>
    <xf numFmtId="14" fontId="70" fillId="0" borderId="0" xfId="0" applyNumberFormat="1" applyFont="1" applyFill="1" applyAlignment="1">
      <alignment horizontal="center"/>
    </xf>
    <xf numFmtId="0" fontId="70" fillId="0" borderId="0" xfId="0" applyFont="1" applyFill="1" applyAlignment="1">
      <alignment vertical="center"/>
    </xf>
    <xf numFmtId="4" fontId="70" fillId="0" borderId="0" xfId="0" applyNumberFormat="1" applyFont="1" applyFill="1" applyBorder="1" applyAlignment="1">
      <alignment/>
    </xf>
    <xf numFmtId="14" fontId="71" fillId="0" borderId="10" xfId="0" applyNumberFormat="1" applyFont="1" applyFill="1" applyBorder="1" applyAlignment="1">
      <alignment horizontal="left" vertical="center"/>
    </xf>
    <xf numFmtId="14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vertical="center"/>
    </xf>
    <xf numFmtId="4" fontId="71" fillId="0" borderId="10" xfId="0" applyNumberFormat="1" applyFont="1" applyFill="1" applyBorder="1" applyAlignment="1">
      <alignment horizontal="center" vertical="center"/>
    </xf>
    <xf numFmtId="14" fontId="70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4" fontId="70" fillId="0" borderId="0" xfId="0" applyNumberFormat="1" applyFont="1" applyFill="1" applyAlignment="1">
      <alignment/>
    </xf>
    <xf numFmtId="15" fontId="70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72" fillId="0" borderId="0" xfId="0" applyFont="1" applyFill="1" applyBorder="1" applyAlignment="1">
      <alignment horizontal="center" vertical="center"/>
    </xf>
    <xf numFmtId="4" fontId="71" fillId="0" borderId="26" xfId="0" applyNumberFormat="1" applyFont="1" applyFill="1" applyBorder="1" applyAlignment="1">
      <alignment/>
    </xf>
    <xf numFmtId="4" fontId="71" fillId="0" borderId="0" xfId="0" applyNumberFormat="1" applyFont="1" applyFill="1" applyBorder="1" applyAlignment="1">
      <alignment/>
    </xf>
    <xf numFmtId="0" fontId="72" fillId="0" borderId="27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71" fillId="0" borderId="0" xfId="0" applyFont="1" applyFill="1" applyAlignment="1">
      <alignment horizontal="center" vertical="center"/>
    </xf>
    <xf numFmtId="4" fontId="71" fillId="0" borderId="28" xfId="0" applyNumberFormat="1" applyFont="1" applyFill="1" applyBorder="1" applyAlignment="1">
      <alignment vertical="center"/>
    </xf>
    <xf numFmtId="0" fontId="70" fillId="0" borderId="0" xfId="0" applyFont="1" applyFill="1" applyAlignment="1">
      <alignment/>
    </xf>
    <xf numFmtId="0" fontId="71" fillId="0" borderId="10" xfId="0" applyFont="1" applyBorder="1" applyAlignment="1">
      <alignment horizontal="center" vertical="center"/>
    </xf>
    <xf numFmtId="164" fontId="13" fillId="0" borderId="0" xfId="0" applyNumberFormat="1" applyFont="1" applyFill="1" applyAlignment="1">
      <alignment horizontal="left"/>
    </xf>
    <xf numFmtId="0" fontId="70" fillId="0" borderId="0" xfId="0" applyFont="1" applyAlignment="1">
      <alignment horizontal="center"/>
    </xf>
    <xf numFmtId="4" fontId="71" fillId="0" borderId="28" xfId="0" applyNumberFormat="1" applyFont="1" applyFill="1" applyBorder="1" applyAlignment="1">
      <alignment horizontal="right"/>
    </xf>
    <xf numFmtId="0" fontId="74" fillId="0" borderId="0" xfId="0" applyFont="1" applyAlignment="1">
      <alignment horizontal="center"/>
    </xf>
    <xf numFmtId="0" fontId="70" fillId="0" borderId="0" xfId="0" applyFont="1" applyFill="1" applyAlignment="1">
      <alignment horizontal="right"/>
    </xf>
    <xf numFmtId="0" fontId="72" fillId="0" borderId="27" xfId="0" applyFont="1" applyBorder="1" applyAlignment="1">
      <alignment horizontal="center"/>
    </xf>
    <xf numFmtId="4" fontId="71" fillId="0" borderId="26" xfId="0" applyNumberFormat="1" applyFont="1" applyFill="1" applyBorder="1" applyAlignment="1">
      <alignment horizontal="right"/>
    </xf>
    <xf numFmtId="4" fontId="71" fillId="0" borderId="0" xfId="0" applyNumberFormat="1" applyFont="1" applyFill="1" applyBorder="1" applyAlignment="1">
      <alignment horizontal="right"/>
    </xf>
    <xf numFmtId="4" fontId="71" fillId="0" borderId="0" xfId="0" applyNumberFormat="1" applyFont="1" applyFill="1" applyAlignment="1">
      <alignment horizontal="right"/>
    </xf>
    <xf numFmtId="0" fontId="74" fillId="0" borderId="0" xfId="0" applyFont="1" applyFill="1" applyBorder="1" applyAlignment="1">
      <alignment horizontal="center" vertical="center"/>
    </xf>
    <xf numFmtId="4" fontId="70" fillId="0" borderId="0" xfId="0" applyNumberFormat="1" applyFont="1" applyFill="1" applyBorder="1" applyAlignment="1">
      <alignment horizontal="right"/>
    </xf>
    <xf numFmtId="4" fontId="70" fillId="0" borderId="27" xfId="0" applyNumberFormat="1" applyFont="1" applyFill="1" applyBorder="1" applyAlignment="1">
      <alignment horizontal="right"/>
    </xf>
    <xf numFmtId="0" fontId="72" fillId="0" borderId="0" xfId="0" applyFont="1" applyAlignment="1">
      <alignment horizontal="center"/>
    </xf>
    <xf numFmtId="4" fontId="13" fillId="34" borderId="0" xfId="0" applyNumberFormat="1" applyFont="1" applyFill="1" applyAlignment="1">
      <alignment horizontal="right"/>
    </xf>
    <xf numFmtId="4" fontId="70" fillId="34" borderId="0" xfId="0" applyNumberFormat="1" applyFont="1" applyFill="1" applyAlignment="1">
      <alignment/>
    </xf>
    <xf numFmtId="164" fontId="13" fillId="34" borderId="0" xfId="0" applyNumberFormat="1" applyFont="1" applyFill="1" applyAlignment="1">
      <alignment horizontal="left"/>
    </xf>
    <xf numFmtId="0" fontId="13" fillId="34" borderId="0" xfId="0" applyNumberFormat="1" applyFont="1" applyFill="1" applyAlignment="1">
      <alignment horizontal="center"/>
    </xf>
    <xf numFmtId="0" fontId="13" fillId="34" borderId="0" xfId="0" applyFont="1" applyFill="1" applyAlignment="1">
      <alignment horizontal="left"/>
    </xf>
    <xf numFmtId="0" fontId="13" fillId="34" borderId="0" xfId="0" applyNumberFormat="1" applyFont="1" applyFill="1" applyAlignment="1">
      <alignment horizontal="left"/>
    </xf>
    <xf numFmtId="164" fontId="13" fillId="34" borderId="0" xfId="0" applyNumberFormat="1" applyFont="1" applyFill="1" applyAlignment="1">
      <alignment horizontal="center"/>
    </xf>
    <xf numFmtId="0" fontId="70" fillId="34" borderId="0" xfId="0" applyFont="1" applyFill="1" applyAlignment="1">
      <alignment horizontal="center"/>
    </xf>
    <xf numFmtId="0" fontId="70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70" fillId="34" borderId="0" xfId="0" applyFont="1" applyFill="1" applyBorder="1" applyAlignment="1">
      <alignment horizontal="center" vertical="center"/>
    </xf>
    <xf numFmtId="0" fontId="75" fillId="0" borderId="0" xfId="0" applyFont="1" applyAlignment="1">
      <alignment horizontal="left"/>
    </xf>
    <xf numFmtId="4" fontId="13" fillId="35" borderId="0" xfId="0" applyNumberFormat="1" applyFont="1" applyFill="1" applyAlignment="1">
      <alignment horizontal="right"/>
    </xf>
    <xf numFmtId="164" fontId="13" fillId="35" borderId="0" xfId="0" applyNumberFormat="1" applyFont="1" applyFill="1" applyAlignment="1">
      <alignment horizontal="center"/>
    </xf>
    <xf numFmtId="0" fontId="13" fillId="35" borderId="0" xfId="0" applyNumberFormat="1" applyFont="1" applyFill="1" applyAlignment="1">
      <alignment horizontal="center"/>
    </xf>
    <xf numFmtId="0" fontId="76" fillId="35" borderId="0" xfId="0" applyNumberFormat="1" applyFont="1" applyFill="1" applyAlignment="1">
      <alignment horizontal="left"/>
    </xf>
    <xf numFmtId="0" fontId="70" fillId="35" borderId="0" xfId="0" applyFont="1" applyFill="1" applyAlignment="1">
      <alignment/>
    </xf>
    <xf numFmtId="4" fontId="70" fillId="35" borderId="27" xfId="0" applyNumberFormat="1" applyFont="1" applyFill="1" applyBorder="1" applyAlignment="1">
      <alignment horizontal="right"/>
    </xf>
    <xf numFmtId="4" fontId="13" fillId="34" borderId="27" xfId="0" applyNumberFormat="1" applyFont="1" applyFill="1" applyBorder="1" applyAlignment="1">
      <alignment horizontal="right"/>
    </xf>
    <xf numFmtId="4" fontId="70" fillId="34" borderId="0" xfId="0" applyNumberFormat="1" applyFont="1" applyFill="1" applyBorder="1" applyAlignment="1">
      <alignment/>
    </xf>
    <xf numFmtId="43" fontId="33" fillId="33" borderId="12" xfId="46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77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40" fillId="33" borderId="29" xfId="0" applyFont="1" applyFill="1" applyBorder="1" applyAlignment="1">
      <alignment horizontal="center"/>
    </xf>
    <xf numFmtId="0" fontId="40" fillId="33" borderId="30" xfId="0" applyFont="1" applyFill="1" applyBorder="1" applyAlignment="1">
      <alignment horizontal="center"/>
    </xf>
    <xf numFmtId="0" fontId="40" fillId="33" borderId="3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79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40" fontId="2" fillId="0" borderId="2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0" fontId="2" fillId="36" borderId="0" xfId="0" applyNumberFormat="1" applyFont="1" applyFill="1" applyAlignment="1">
      <alignment horizontal="right"/>
    </xf>
    <xf numFmtId="40" fontId="60" fillId="36" borderId="0" xfId="0" applyNumberFormat="1" applyFont="1" applyFill="1" applyAlignment="1">
      <alignment horizontal="right"/>
    </xf>
    <xf numFmtId="40" fontId="2" fillId="35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152400</xdr:rowOff>
    </xdr:from>
    <xdr:to>
      <xdr:col>7</xdr:col>
      <xdr:colOff>952500</xdr:colOff>
      <xdr:row>6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42900"/>
          <a:ext cx="9639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2" descr="header_complet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rive\CONCILIACION%20VS%202018\CONCILIACIONES%20BANCARIAS%20MARZO%202018%20-\CUENTA,%20GERENCIA%20DE%20SUPERMERCADOS,MARZO,%202018%20%20240-010599-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ILIACION"/>
      <sheetName val="COMFIRMACION BALANCE"/>
      <sheetName val="DEPOSITO"/>
      <sheetName val="EMITIDOS"/>
      <sheetName val="PAGADOS"/>
      <sheetName val="TRANSITO DEL MES"/>
      <sheetName val="TRANSITO ANT"/>
      <sheetName val="Estado Bancario"/>
      <sheetName val="Hoja1"/>
      <sheetName val="Hoja2"/>
      <sheetName val="Hoja3"/>
      <sheetName val="Hoja4"/>
    </sheetNames>
    <sheetDataSet>
      <sheetData sheetId="7">
        <row r="17">
          <cell r="D17">
            <v>175</v>
          </cell>
        </row>
        <row r="154">
          <cell r="E154">
            <v>4503000</v>
          </cell>
        </row>
        <row r="547">
          <cell r="D547">
            <v>245182.16999999998</v>
          </cell>
        </row>
        <row r="549">
          <cell r="D549">
            <v>352411.88</v>
          </cell>
        </row>
        <row r="550">
          <cell r="E550">
            <v>24990</v>
          </cell>
        </row>
      </sheetData>
      <sheetData sheetId="8">
        <row r="129">
          <cell r="E129">
            <v>44450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77"/>
  <sheetViews>
    <sheetView tabSelected="1" zoomScalePageLayoutView="0" workbookViewId="0" topLeftCell="A1">
      <selection activeCell="E62" sqref="E62"/>
    </sheetView>
  </sheetViews>
  <sheetFormatPr defaultColWidth="11.421875" defaultRowHeight="15"/>
  <cols>
    <col min="1" max="2" width="11.421875" style="1" customWidth="1"/>
    <col min="3" max="3" width="13.140625" style="10" customWidth="1"/>
    <col min="4" max="4" width="19.140625" style="10" bestFit="1" customWidth="1"/>
    <col min="5" max="5" width="66.57421875" style="12" bestFit="1" customWidth="1"/>
    <col min="6" max="6" width="17.140625" style="45" bestFit="1" customWidth="1"/>
    <col min="7" max="7" width="16.140625" style="13" bestFit="1" customWidth="1"/>
    <col min="8" max="8" width="15.7109375" style="13" bestFit="1" customWidth="1"/>
    <col min="9" max="9" width="14.140625" style="40" customWidth="1"/>
    <col min="10" max="10" width="9.57421875" style="1" bestFit="1" customWidth="1"/>
    <col min="11" max="16384" width="11.421875" style="1" customWidth="1"/>
  </cols>
  <sheetData>
    <row r="2" ht="15">
      <c r="D2" s="11"/>
    </row>
    <row r="3" ht="15">
      <c r="D3" s="11"/>
    </row>
    <row r="4" ht="15">
      <c r="D4" s="11"/>
    </row>
    <row r="5" ht="15">
      <c r="D5" s="11"/>
    </row>
    <row r="6" ht="15"/>
    <row r="7" spans="3:8" ht="19.5">
      <c r="C7" s="142" t="s">
        <v>0</v>
      </c>
      <c r="D7" s="142"/>
      <c r="E7" s="142"/>
      <c r="F7" s="142"/>
      <c r="G7" s="142"/>
      <c r="H7" s="142"/>
    </row>
    <row r="8" spans="3:8" ht="17.25">
      <c r="C8" s="143" t="s">
        <v>1</v>
      </c>
      <c r="D8" s="143"/>
      <c r="E8" s="143"/>
      <c r="F8" s="143"/>
      <c r="G8" s="143"/>
      <c r="H8" s="143"/>
    </row>
    <row r="9" spans="3:8" ht="15.75">
      <c r="C9" s="144" t="s">
        <v>1429</v>
      </c>
      <c r="D9" s="144"/>
      <c r="E9" s="144"/>
      <c r="F9" s="144"/>
      <c r="G9" s="144"/>
      <c r="H9" s="144"/>
    </row>
    <row r="10" spans="3:8" ht="15.75" thickBot="1">
      <c r="C10" s="15"/>
      <c r="D10" s="15"/>
      <c r="E10" s="14"/>
      <c r="F10" s="46"/>
      <c r="G10" s="16"/>
      <c r="H10" s="16"/>
    </row>
    <row r="11" spans="3:9" s="17" customFormat="1" ht="17.25">
      <c r="C11" s="145" t="s">
        <v>8</v>
      </c>
      <c r="D11" s="146"/>
      <c r="E11" s="146"/>
      <c r="F11" s="146"/>
      <c r="G11" s="146"/>
      <c r="H11" s="147"/>
      <c r="I11" s="41"/>
    </row>
    <row r="12" spans="3:9" s="17" customFormat="1" ht="15.75">
      <c r="C12" s="21"/>
      <c r="D12" s="22"/>
      <c r="E12" s="23"/>
      <c r="F12" s="140" t="s">
        <v>2</v>
      </c>
      <c r="G12" s="140"/>
      <c r="H12" s="24">
        <v>5631464.589999981</v>
      </c>
      <c r="I12" s="41"/>
    </row>
    <row r="13" spans="3:8" ht="15">
      <c r="C13" s="25"/>
      <c r="D13" s="26"/>
      <c r="E13" s="27"/>
      <c r="F13" s="47"/>
      <c r="G13" s="28"/>
      <c r="H13" s="29"/>
    </row>
    <row r="14" spans="3:9" s="17" customFormat="1" ht="15.75">
      <c r="C14" s="30" t="s">
        <v>3</v>
      </c>
      <c r="D14" s="31" t="s">
        <v>4</v>
      </c>
      <c r="E14" s="32" t="s">
        <v>5</v>
      </c>
      <c r="F14" s="48" t="s">
        <v>6</v>
      </c>
      <c r="G14" s="33" t="s">
        <v>7</v>
      </c>
      <c r="H14" s="34" t="s">
        <v>9</v>
      </c>
      <c r="I14" s="41"/>
    </row>
    <row r="15" spans="3:9" s="12" customFormat="1" ht="15">
      <c r="C15" s="8">
        <v>43160</v>
      </c>
      <c r="D15" s="49" t="s">
        <v>1328</v>
      </c>
      <c r="E15" s="9" t="s">
        <v>13</v>
      </c>
      <c r="F15" s="18">
        <v>8500000</v>
      </c>
      <c r="G15" s="18"/>
      <c r="H15" s="18">
        <f>+H12+F15</f>
        <v>14131464.589999981</v>
      </c>
      <c r="I15" s="42"/>
    </row>
    <row r="16" spans="3:9" s="12" customFormat="1" ht="15">
      <c r="C16" s="8">
        <v>43160</v>
      </c>
      <c r="D16" s="49" t="s">
        <v>1333</v>
      </c>
      <c r="E16" s="9" t="s">
        <v>1344</v>
      </c>
      <c r="F16" s="18"/>
      <c r="G16" s="18">
        <v>35100</v>
      </c>
      <c r="H16" s="18">
        <f>+H15+F16-G16</f>
        <v>14096364.589999981</v>
      </c>
      <c r="I16" s="42"/>
    </row>
    <row r="17" spans="3:9" s="12" customFormat="1" ht="15">
      <c r="C17" s="8">
        <v>43160</v>
      </c>
      <c r="D17" s="51">
        <v>17142</v>
      </c>
      <c r="E17" s="9" t="s">
        <v>1346</v>
      </c>
      <c r="F17" s="18"/>
      <c r="G17" s="18">
        <v>93197.88</v>
      </c>
      <c r="H17" s="18">
        <f aca="true" t="shared" si="0" ref="H17:H81">+H16+F17-G17</f>
        <v>14003166.70999998</v>
      </c>
      <c r="I17" s="42"/>
    </row>
    <row r="18" spans="3:9" s="12" customFormat="1" ht="15">
      <c r="C18" s="8">
        <v>43160</v>
      </c>
      <c r="D18" s="49">
        <v>17143</v>
      </c>
      <c r="E18" s="9" t="s">
        <v>1345</v>
      </c>
      <c r="F18" s="18"/>
      <c r="G18" s="18">
        <v>60166.62</v>
      </c>
      <c r="H18" s="18">
        <f t="shared" si="0"/>
        <v>13943000.089999981</v>
      </c>
      <c r="I18" s="42"/>
    </row>
    <row r="19" spans="3:9" s="12" customFormat="1" ht="15">
      <c r="C19" s="8">
        <v>43160</v>
      </c>
      <c r="D19" s="49">
        <v>17161</v>
      </c>
      <c r="E19" s="9" t="s">
        <v>40</v>
      </c>
      <c r="F19" s="50"/>
      <c r="G19" s="18">
        <v>4000000</v>
      </c>
      <c r="H19" s="18">
        <f t="shared" si="0"/>
        <v>9943000.089999981</v>
      </c>
      <c r="I19" s="42"/>
    </row>
    <row r="20" spans="3:9" s="12" customFormat="1" ht="15">
      <c r="C20" s="8">
        <v>43160</v>
      </c>
      <c r="D20" s="49">
        <v>17162</v>
      </c>
      <c r="E20" s="9" t="s">
        <v>40</v>
      </c>
      <c r="F20" s="50"/>
      <c r="G20" s="18">
        <v>4485000</v>
      </c>
      <c r="H20" s="18">
        <f t="shared" si="0"/>
        <v>5458000.089999981</v>
      </c>
      <c r="I20" s="42"/>
    </row>
    <row r="21" spans="3:9" s="12" customFormat="1" ht="15">
      <c r="C21" s="8">
        <v>43161</v>
      </c>
      <c r="D21" s="49">
        <v>294363489</v>
      </c>
      <c r="E21" s="9" t="s">
        <v>13</v>
      </c>
      <c r="F21" s="18">
        <v>541</v>
      </c>
      <c r="G21" s="18"/>
      <c r="H21" s="18">
        <f t="shared" si="0"/>
        <v>5458541.089999981</v>
      </c>
      <c r="I21" s="42"/>
    </row>
    <row r="22" spans="3:9" s="12" customFormat="1" ht="15">
      <c r="C22" s="8">
        <v>43161</v>
      </c>
      <c r="D22" s="49">
        <v>294363488</v>
      </c>
      <c r="E22" s="9" t="s">
        <v>13</v>
      </c>
      <c r="F22" s="18">
        <v>5055</v>
      </c>
      <c r="G22" s="18"/>
      <c r="H22" s="18">
        <f t="shared" si="0"/>
        <v>5463596.089999981</v>
      </c>
      <c r="I22" s="42"/>
    </row>
    <row r="23" spans="3:9" s="12" customFormat="1" ht="15">
      <c r="C23" s="8">
        <v>43161</v>
      </c>
      <c r="D23" s="49">
        <v>294363487</v>
      </c>
      <c r="E23" s="9" t="s">
        <v>13</v>
      </c>
      <c r="F23" s="18">
        <v>7900</v>
      </c>
      <c r="G23" s="18"/>
      <c r="H23" s="18">
        <f t="shared" si="0"/>
        <v>5471496.089999981</v>
      </c>
      <c r="I23" s="42"/>
    </row>
    <row r="24" spans="3:9" s="12" customFormat="1" ht="15">
      <c r="C24" s="8">
        <v>43161</v>
      </c>
      <c r="D24" s="49">
        <v>294363485</v>
      </c>
      <c r="E24" s="9" t="s">
        <v>13</v>
      </c>
      <c r="F24" s="18">
        <v>28700</v>
      </c>
      <c r="G24" s="18"/>
      <c r="H24" s="18">
        <f t="shared" si="0"/>
        <v>5500196.089999981</v>
      </c>
      <c r="I24" s="42"/>
    </row>
    <row r="25" spans="3:9" s="12" customFormat="1" ht="15">
      <c r="C25" s="8">
        <v>43161</v>
      </c>
      <c r="D25" s="49">
        <v>294768250</v>
      </c>
      <c r="E25" s="9" t="s">
        <v>13</v>
      </c>
      <c r="F25" s="18">
        <v>28557</v>
      </c>
      <c r="G25" s="18"/>
      <c r="H25" s="18">
        <f t="shared" si="0"/>
        <v>5528753.089999981</v>
      </c>
      <c r="I25" s="42"/>
    </row>
    <row r="26" spans="3:9" s="12" customFormat="1" ht="15">
      <c r="C26" s="8">
        <v>43161</v>
      </c>
      <c r="D26" s="49">
        <v>294768249</v>
      </c>
      <c r="E26" s="9" t="s">
        <v>13</v>
      </c>
      <c r="F26" s="18">
        <v>7880</v>
      </c>
      <c r="G26" s="18"/>
      <c r="H26" s="18">
        <f t="shared" si="0"/>
        <v>5536633.089999981</v>
      </c>
      <c r="I26" s="42"/>
    </row>
    <row r="27" spans="3:9" s="12" customFormat="1" ht="15">
      <c r="C27" s="8">
        <v>43161</v>
      </c>
      <c r="D27" s="49">
        <v>294768248</v>
      </c>
      <c r="E27" s="9" t="s">
        <v>13</v>
      </c>
      <c r="F27" s="18">
        <v>39635</v>
      </c>
      <c r="G27" s="18"/>
      <c r="H27" s="18">
        <f t="shared" si="0"/>
        <v>5576268.089999981</v>
      </c>
      <c r="I27" s="42"/>
    </row>
    <row r="28" spans="3:9" s="12" customFormat="1" ht="15">
      <c r="C28" s="8">
        <v>43161</v>
      </c>
      <c r="D28" s="49">
        <v>879001922</v>
      </c>
      <c r="E28" s="9" t="s">
        <v>13</v>
      </c>
      <c r="F28" s="52">
        <v>54000</v>
      </c>
      <c r="G28" s="18"/>
      <c r="H28" s="18">
        <f t="shared" si="0"/>
        <v>5630268.089999981</v>
      </c>
      <c r="I28" s="42"/>
    </row>
    <row r="29" spans="3:9" s="12" customFormat="1" ht="15">
      <c r="C29" s="8">
        <v>43161</v>
      </c>
      <c r="D29" s="49">
        <v>17153</v>
      </c>
      <c r="E29" s="9" t="s">
        <v>44</v>
      </c>
      <c r="F29" s="50"/>
      <c r="G29" s="52">
        <v>11500</v>
      </c>
      <c r="H29" s="18">
        <f t="shared" si="0"/>
        <v>5618768.089999981</v>
      </c>
      <c r="I29" s="42"/>
    </row>
    <row r="30" spans="3:9" s="12" customFormat="1" ht="15">
      <c r="C30" s="8">
        <v>43161</v>
      </c>
      <c r="D30" s="49">
        <v>17156</v>
      </c>
      <c r="E30" s="9" t="s">
        <v>46</v>
      </c>
      <c r="F30" s="50"/>
      <c r="G30" s="18">
        <v>13900</v>
      </c>
      <c r="H30" s="18">
        <f t="shared" si="0"/>
        <v>5604868.089999981</v>
      </c>
      <c r="I30" s="42"/>
    </row>
    <row r="31" spans="3:9" s="12" customFormat="1" ht="15">
      <c r="C31" s="8">
        <v>43161</v>
      </c>
      <c r="D31" s="49">
        <v>17154</v>
      </c>
      <c r="E31" s="9" t="s">
        <v>41</v>
      </c>
      <c r="F31" s="52"/>
      <c r="G31" s="18">
        <v>15000</v>
      </c>
      <c r="H31" s="18">
        <f t="shared" si="0"/>
        <v>5589868.089999981</v>
      </c>
      <c r="I31" s="42"/>
    </row>
    <row r="32" spans="3:9" s="12" customFormat="1" ht="15">
      <c r="C32" s="8">
        <v>43161</v>
      </c>
      <c r="D32" s="49">
        <v>17145</v>
      </c>
      <c r="E32" s="9" t="s">
        <v>33</v>
      </c>
      <c r="F32" s="50"/>
      <c r="G32" s="18">
        <v>17100</v>
      </c>
      <c r="H32" s="18">
        <f t="shared" si="0"/>
        <v>5572768.089999981</v>
      </c>
      <c r="I32" s="42"/>
    </row>
    <row r="33" spans="3:9" s="12" customFormat="1" ht="15">
      <c r="C33" s="8">
        <v>43161</v>
      </c>
      <c r="D33" s="49">
        <v>17147</v>
      </c>
      <c r="E33" s="9" t="s">
        <v>57</v>
      </c>
      <c r="F33" s="50"/>
      <c r="G33" s="18">
        <v>18500</v>
      </c>
      <c r="H33" s="18">
        <f t="shared" si="0"/>
        <v>5554268.089999981</v>
      </c>
      <c r="I33" s="42"/>
    </row>
    <row r="34" spans="3:9" s="12" customFormat="1" ht="15">
      <c r="C34" s="8">
        <v>43161</v>
      </c>
      <c r="D34" s="49">
        <v>17155</v>
      </c>
      <c r="E34" s="9" t="s">
        <v>42</v>
      </c>
      <c r="F34" s="50"/>
      <c r="G34" s="18">
        <v>19500</v>
      </c>
      <c r="H34" s="18">
        <f t="shared" si="0"/>
        <v>5534768.089999981</v>
      </c>
      <c r="I34" s="42"/>
    </row>
    <row r="35" spans="3:9" s="12" customFormat="1" ht="15">
      <c r="C35" s="8">
        <v>43161</v>
      </c>
      <c r="D35" s="49">
        <v>17149</v>
      </c>
      <c r="E35" s="9" t="s">
        <v>45</v>
      </c>
      <c r="F35" s="50"/>
      <c r="G35" s="18">
        <v>20500</v>
      </c>
      <c r="H35" s="18">
        <f t="shared" si="0"/>
        <v>5514268.089999981</v>
      </c>
      <c r="I35" s="42"/>
    </row>
    <row r="36" spans="3:9" s="12" customFormat="1" ht="15">
      <c r="C36" s="8">
        <v>43161</v>
      </c>
      <c r="D36" s="49">
        <v>17152</v>
      </c>
      <c r="E36" s="9" t="s">
        <v>49</v>
      </c>
      <c r="F36" s="50"/>
      <c r="G36" s="18">
        <v>23000</v>
      </c>
      <c r="H36" s="18">
        <f t="shared" si="0"/>
        <v>5491268.089999981</v>
      </c>
      <c r="I36" s="42"/>
    </row>
    <row r="37" spans="3:9" s="12" customFormat="1" ht="15">
      <c r="C37" s="8">
        <v>43161</v>
      </c>
      <c r="D37" s="49">
        <v>17144</v>
      </c>
      <c r="E37" s="9" t="s">
        <v>61</v>
      </c>
      <c r="F37" s="50"/>
      <c r="G37" s="18">
        <v>24500</v>
      </c>
      <c r="H37" s="18">
        <f t="shared" si="0"/>
        <v>5466768.089999981</v>
      </c>
      <c r="I37" s="42"/>
    </row>
    <row r="38" spans="3:9" s="12" customFormat="1" ht="15">
      <c r="C38" s="8">
        <v>43164</v>
      </c>
      <c r="D38" s="49">
        <v>294770471</v>
      </c>
      <c r="E38" s="9" t="s">
        <v>13</v>
      </c>
      <c r="F38" s="18">
        <v>15525</v>
      </c>
      <c r="G38" s="18"/>
      <c r="H38" s="18">
        <f t="shared" si="0"/>
        <v>5482293.089999981</v>
      </c>
      <c r="I38" s="42"/>
    </row>
    <row r="39" spans="3:9" s="12" customFormat="1" ht="15">
      <c r="C39" s="8">
        <v>43164</v>
      </c>
      <c r="D39" s="49">
        <v>17146</v>
      </c>
      <c r="E39" s="9" t="s">
        <v>58</v>
      </c>
      <c r="F39" s="18"/>
      <c r="G39" s="18">
        <v>12780</v>
      </c>
      <c r="H39" s="18">
        <f t="shared" si="0"/>
        <v>5469513.089999981</v>
      </c>
      <c r="I39" s="42"/>
    </row>
    <row r="40" spans="3:9" s="12" customFormat="1" ht="15">
      <c r="C40" s="8">
        <v>43165</v>
      </c>
      <c r="D40" s="49">
        <v>13749140</v>
      </c>
      <c r="E40" s="9" t="s">
        <v>13</v>
      </c>
      <c r="F40" s="18">
        <v>4782613.31</v>
      </c>
      <c r="G40" s="18"/>
      <c r="H40" s="18">
        <f t="shared" si="0"/>
        <v>10252126.39999998</v>
      </c>
      <c r="I40" s="42"/>
    </row>
    <row r="41" spans="3:9" s="12" customFormat="1" ht="15">
      <c r="C41" s="8">
        <v>43165</v>
      </c>
      <c r="D41" s="49">
        <v>17151</v>
      </c>
      <c r="E41" s="9" t="s">
        <v>50</v>
      </c>
      <c r="F41" s="18"/>
      <c r="G41" s="18">
        <v>11100</v>
      </c>
      <c r="H41" s="18">
        <f t="shared" si="0"/>
        <v>10241026.39999998</v>
      </c>
      <c r="I41" s="42"/>
    </row>
    <row r="42" spans="3:9" s="12" customFormat="1" ht="15">
      <c r="C42" s="8">
        <v>43165</v>
      </c>
      <c r="D42" s="49">
        <v>17150</v>
      </c>
      <c r="E42" s="9" t="s">
        <v>47</v>
      </c>
      <c r="F42" s="18"/>
      <c r="G42" s="18">
        <v>12600</v>
      </c>
      <c r="H42" s="18">
        <f t="shared" si="0"/>
        <v>10228426.39999998</v>
      </c>
      <c r="I42" s="42"/>
    </row>
    <row r="43" spans="3:9" s="12" customFormat="1" ht="15">
      <c r="C43" s="8">
        <v>43165</v>
      </c>
      <c r="D43" s="49">
        <v>17157</v>
      </c>
      <c r="E43" s="9" t="s">
        <v>56</v>
      </c>
      <c r="F43" s="18"/>
      <c r="G43" s="18">
        <v>16400</v>
      </c>
      <c r="H43" s="18">
        <f t="shared" si="0"/>
        <v>10212026.39999998</v>
      </c>
      <c r="I43" s="42"/>
    </row>
    <row r="44" spans="3:9" s="12" customFormat="1" ht="15">
      <c r="C44" s="8">
        <v>43165</v>
      </c>
      <c r="D44" s="49">
        <v>17148</v>
      </c>
      <c r="E44" s="9" t="s">
        <v>48</v>
      </c>
      <c r="F44" s="18"/>
      <c r="G44" s="18">
        <v>18500</v>
      </c>
      <c r="H44" s="18">
        <f t="shared" si="0"/>
        <v>10193526.39999998</v>
      </c>
      <c r="I44" s="42"/>
    </row>
    <row r="45" spans="3:9" s="12" customFormat="1" ht="15">
      <c r="C45" s="8">
        <v>43165</v>
      </c>
      <c r="D45" s="49">
        <v>17158</v>
      </c>
      <c r="E45" s="9" t="s">
        <v>1348</v>
      </c>
      <c r="F45" s="18"/>
      <c r="G45" s="18">
        <v>24500</v>
      </c>
      <c r="H45" s="18">
        <f t="shared" si="0"/>
        <v>10169026.39999998</v>
      </c>
      <c r="I45" s="42"/>
    </row>
    <row r="46" spans="3:9" s="12" customFormat="1" ht="15">
      <c r="C46" s="8">
        <v>43165</v>
      </c>
      <c r="D46" s="49">
        <v>17327</v>
      </c>
      <c r="E46" s="9" t="s">
        <v>23</v>
      </c>
      <c r="F46" s="18"/>
      <c r="G46" s="18">
        <v>15104.38</v>
      </c>
      <c r="H46" s="18">
        <f t="shared" si="0"/>
        <v>10153922.019999979</v>
      </c>
      <c r="I46" s="42"/>
    </row>
    <row r="47" spans="3:9" s="12" customFormat="1" ht="15">
      <c r="C47" s="8">
        <v>43165</v>
      </c>
      <c r="D47" s="49">
        <v>17211</v>
      </c>
      <c r="E47" s="9" t="s">
        <v>31</v>
      </c>
      <c r="F47" s="18"/>
      <c r="G47" s="18">
        <v>121902.71</v>
      </c>
      <c r="H47" s="18">
        <f t="shared" si="0"/>
        <v>10032019.309999978</v>
      </c>
      <c r="I47" s="42"/>
    </row>
    <row r="48" spans="3:9" s="12" customFormat="1" ht="15">
      <c r="C48" s="8">
        <v>43165</v>
      </c>
      <c r="D48" s="49">
        <v>17169</v>
      </c>
      <c r="E48" s="9" t="s">
        <v>31</v>
      </c>
      <c r="F48" s="18"/>
      <c r="G48" s="18">
        <v>122495.02</v>
      </c>
      <c r="H48" s="18">
        <f t="shared" si="0"/>
        <v>9909524.289999979</v>
      </c>
      <c r="I48" s="42"/>
    </row>
    <row r="49" spans="3:9" s="12" customFormat="1" ht="15">
      <c r="C49" s="8">
        <v>43165</v>
      </c>
      <c r="D49" s="49">
        <v>17212</v>
      </c>
      <c r="E49" s="9" t="s">
        <v>34</v>
      </c>
      <c r="F49" s="18"/>
      <c r="G49" s="18">
        <v>123364.21</v>
      </c>
      <c r="H49" s="18">
        <f t="shared" si="0"/>
        <v>9786160.079999978</v>
      </c>
      <c r="I49" s="42"/>
    </row>
    <row r="50" spans="3:9" s="12" customFormat="1" ht="15">
      <c r="C50" s="8">
        <v>43165</v>
      </c>
      <c r="D50" s="49">
        <v>17184</v>
      </c>
      <c r="E50" s="9" t="s">
        <v>34</v>
      </c>
      <c r="F50" s="18"/>
      <c r="G50" s="18">
        <v>199471.34</v>
      </c>
      <c r="H50" s="18">
        <f t="shared" si="0"/>
        <v>9586688.739999978</v>
      </c>
      <c r="I50" s="42"/>
    </row>
    <row r="51" spans="3:9" s="12" customFormat="1" ht="15">
      <c r="C51" s="8">
        <v>43165</v>
      </c>
      <c r="D51" s="49">
        <v>17186</v>
      </c>
      <c r="E51" s="9" t="s">
        <v>34</v>
      </c>
      <c r="F51" s="18"/>
      <c r="G51" s="18">
        <v>207989.8</v>
      </c>
      <c r="H51" s="18">
        <f t="shared" si="0"/>
        <v>9378698.939999977</v>
      </c>
      <c r="I51" s="42"/>
    </row>
    <row r="52" spans="3:9" s="12" customFormat="1" ht="15">
      <c r="C52" s="8">
        <v>43165</v>
      </c>
      <c r="D52" s="49">
        <v>17182</v>
      </c>
      <c r="E52" s="9" t="s">
        <v>1351</v>
      </c>
      <c r="F52" s="18"/>
      <c r="G52" s="18">
        <v>223581.8</v>
      </c>
      <c r="H52" s="18">
        <f t="shared" si="0"/>
        <v>9155117.139999976</v>
      </c>
      <c r="I52" s="42"/>
    </row>
    <row r="53" spans="3:9" s="12" customFormat="1" ht="15">
      <c r="C53" s="8">
        <v>43165</v>
      </c>
      <c r="D53" s="49">
        <v>17217</v>
      </c>
      <c r="E53" s="9" t="s">
        <v>34</v>
      </c>
      <c r="F53" s="18"/>
      <c r="G53" s="18">
        <v>487007.57</v>
      </c>
      <c r="H53" s="18">
        <f t="shared" si="0"/>
        <v>8668109.569999976</v>
      </c>
      <c r="I53" s="42"/>
    </row>
    <row r="54" spans="3:9" s="12" customFormat="1" ht="15">
      <c r="C54" s="8">
        <v>43165</v>
      </c>
      <c r="D54" s="49">
        <v>17171</v>
      </c>
      <c r="E54" s="9" t="s">
        <v>26</v>
      </c>
      <c r="F54" s="18"/>
      <c r="G54" s="18">
        <v>759755.58</v>
      </c>
      <c r="H54" s="18">
        <f t="shared" si="0"/>
        <v>7908353.989999976</v>
      </c>
      <c r="I54" s="42"/>
    </row>
    <row r="55" spans="3:9" s="12" customFormat="1" ht="15">
      <c r="C55" s="8">
        <v>43166</v>
      </c>
      <c r="D55" s="49">
        <v>13749141</v>
      </c>
      <c r="E55" s="9" t="s">
        <v>13</v>
      </c>
      <c r="F55" s="18">
        <v>4782613.31</v>
      </c>
      <c r="G55" s="18"/>
      <c r="H55" s="18">
        <f t="shared" si="0"/>
        <v>12690967.299999975</v>
      </c>
      <c r="I55" s="42"/>
    </row>
    <row r="56" spans="3:9" s="12" customFormat="1" ht="15">
      <c r="C56" s="8">
        <v>43166</v>
      </c>
      <c r="D56" s="49">
        <v>13749160</v>
      </c>
      <c r="E56" s="9" t="s">
        <v>13</v>
      </c>
      <c r="F56" s="18">
        <v>4485776</v>
      </c>
      <c r="G56" s="18"/>
      <c r="H56" s="18">
        <f t="shared" si="0"/>
        <v>17176743.299999975</v>
      </c>
      <c r="I56" s="42"/>
    </row>
    <row r="57" spans="3:9" s="12" customFormat="1" ht="15">
      <c r="C57" s="8">
        <v>43166</v>
      </c>
      <c r="D57" s="49">
        <v>17228</v>
      </c>
      <c r="E57" s="9" t="s">
        <v>39</v>
      </c>
      <c r="F57" s="18"/>
      <c r="G57" s="18">
        <v>10000000</v>
      </c>
      <c r="H57" s="18">
        <f t="shared" si="0"/>
        <v>7176743.299999975</v>
      </c>
      <c r="I57" s="42"/>
    </row>
    <row r="58" spans="3:9" s="12" customFormat="1" ht="15">
      <c r="C58" s="8">
        <v>43167</v>
      </c>
      <c r="D58" s="49">
        <v>17188</v>
      </c>
      <c r="E58" s="9" t="s">
        <v>1353</v>
      </c>
      <c r="F58" s="18"/>
      <c r="G58" s="18">
        <v>625.84</v>
      </c>
      <c r="H58" s="18">
        <f t="shared" si="0"/>
        <v>7176117.459999975</v>
      </c>
      <c r="I58" s="42"/>
    </row>
    <row r="59" spans="3:9" s="12" customFormat="1" ht="15">
      <c r="C59" s="8">
        <v>43167</v>
      </c>
      <c r="D59" s="49">
        <v>17190</v>
      </c>
      <c r="E59" s="9" t="s">
        <v>1353</v>
      </c>
      <c r="F59" s="18"/>
      <c r="G59" s="18">
        <v>891</v>
      </c>
      <c r="H59" s="18">
        <f t="shared" si="0"/>
        <v>7175226.459999975</v>
      </c>
      <c r="I59" s="42"/>
    </row>
    <row r="60" spans="3:9" s="12" customFormat="1" ht="15">
      <c r="C60" s="8">
        <v>43167</v>
      </c>
      <c r="D60" s="49">
        <v>17213</v>
      </c>
      <c r="E60" s="9" t="s">
        <v>1353</v>
      </c>
      <c r="F60" s="18"/>
      <c r="G60" s="18">
        <v>2035</v>
      </c>
      <c r="H60" s="18">
        <f t="shared" si="0"/>
        <v>7173191.459999975</v>
      </c>
      <c r="I60" s="42"/>
    </row>
    <row r="61" spans="3:9" s="12" customFormat="1" ht="15">
      <c r="C61" s="8">
        <v>43167</v>
      </c>
      <c r="D61" s="49">
        <v>17215</v>
      </c>
      <c r="E61" s="9" t="s">
        <v>1354</v>
      </c>
      <c r="F61" s="18"/>
      <c r="G61" s="18">
        <v>7444.25</v>
      </c>
      <c r="H61" s="18">
        <f t="shared" si="0"/>
        <v>7165747.209999975</v>
      </c>
      <c r="I61" s="42"/>
    </row>
    <row r="62" spans="3:9" s="12" customFormat="1" ht="15">
      <c r="C62" s="8">
        <v>43167</v>
      </c>
      <c r="D62" s="49">
        <v>17175</v>
      </c>
      <c r="E62" s="9" t="s">
        <v>1355</v>
      </c>
      <c r="F62" s="18"/>
      <c r="G62" s="18">
        <v>8000</v>
      </c>
      <c r="H62" s="18">
        <f t="shared" si="0"/>
        <v>7157747.209999975</v>
      </c>
      <c r="I62" s="42"/>
    </row>
    <row r="63" spans="3:9" s="12" customFormat="1" ht="15">
      <c r="C63" s="8">
        <v>43167</v>
      </c>
      <c r="D63" s="49">
        <v>17167</v>
      </c>
      <c r="E63" s="9" t="s">
        <v>1356</v>
      </c>
      <c r="F63" s="18"/>
      <c r="G63" s="18">
        <v>8400</v>
      </c>
      <c r="H63" s="18">
        <f t="shared" si="0"/>
        <v>7149347.209999975</v>
      </c>
      <c r="I63" s="42"/>
    </row>
    <row r="64" spans="3:9" s="12" customFormat="1" ht="15">
      <c r="C64" s="8">
        <v>43167</v>
      </c>
      <c r="D64" s="49">
        <v>17352</v>
      </c>
      <c r="E64" s="9" t="s">
        <v>25</v>
      </c>
      <c r="F64" s="18"/>
      <c r="G64" s="18">
        <v>8784.59</v>
      </c>
      <c r="H64" s="18">
        <f t="shared" si="0"/>
        <v>7140562.619999975</v>
      </c>
      <c r="I64" s="42"/>
    </row>
    <row r="65" spans="3:9" s="12" customFormat="1" ht="15">
      <c r="C65" s="8">
        <v>43167</v>
      </c>
      <c r="D65" s="49">
        <v>17195</v>
      </c>
      <c r="E65" s="9" t="s">
        <v>1358</v>
      </c>
      <c r="F65" s="18"/>
      <c r="G65" s="18">
        <v>16959.62</v>
      </c>
      <c r="H65" s="18">
        <f t="shared" si="0"/>
        <v>7123602.999999975</v>
      </c>
      <c r="I65" s="42"/>
    </row>
    <row r="66" spans="3:9" s="12" customFormat="1" ht="15">
      <c r="C66" s="8">
        <v>43167</v>
      </c>
      <c r="D66" s="49">
        <v>17193</v>
      </c>
      <c r="E66" s="9" t="s">
        <v>59</v>
      </c>
      <c r="F66" s="18"/>
      <c r="G66" s="18">
        <v>19550.84</v>
      </c>
      <c r="H66" s="18">
        <f t="shared" si="0"/>
        <v>7104052.159999975</v>
      </c>
      <c r="I66" s="42"/>
    </row>
    <row r="67" spans="3:9" s="12" customFormat="1" ht="15">
      <c r="C67" s="8">
        <v>43167</v>
      </c>
      <c r="D67" s="49">
        <v>17173</v>
      </c>
      <c r="E67" s="9" t="s">
        <v>1359</v>
      </c>
      <c r="F67" s="18"/>
      <c r="G67" s="18">
        <v>22993.18</v>
      </c>
      <c r="H67" s="18">
        <f t="shared" si="0"/>
        <v>7081058.979999975</v>
      </c>
      <c r="I67" s="42"/>
    </row>
    <row r="68" spans="3:9" s="12" customFormat="1" ht="15">
      <c r="C68" s="8">
        <v>43167</v>
      </c>
      <c r="D68" s="49">
        <v>17201</v>
      </c>
      <c r="E68" s="9" t="s">
        <v>1354</v>
      </c>
      <c r="F68" s="18"/>
      <c r="G68" s="18">
        <v>24094.8</v>
      </c>
      <c r="H68" s="18">
        <f t="shared" si="0"/>
        <v>7056964.1799999755</v>
      </c>
      <c r="I68" s="42"/>
    </row>
    <row r="69" spans="3:9" s="12" customFormat="1" ht="15">
      <c r="C69" s="8">
        <v>43167</v>
      </c>
      <c r="D69" s="49">
        <v>17200</v>
      </c>
      <c r="E69" s="9" t="s">
        <v>1354</v>
      </c>
      <c r="F69" s="18"/>
      <c r="G69" s="18">
        <v>26287</v>
      </c>
      <c r="H69" s="18">
        <f t="shared" si="0"/>
        <v>7030677.1799999755</v>
      </c>
      <c r="I69" s="42"/>
    </row>
    <row r="70" spans="3:9" s="12" customFormat="1" ht="15">
      <c r="C70" s="8">
        <v>43167</v>
      </c>
      <c r="D70" s="49">
        <v>17198</v>
      </c>
      <c r="E70" s="9" t="s">
        <v>1354</v>
      </c>
      <c r="F70" s="18"/>
      <c r="G70" s="18">
        <v>26479.1</v>
      </c>
      <c r="H70" s="18">
        <f t="shared" si="0"/>
        <v>7004198.079999976</v>
      </c>
      <c r="I70" s="42"/>
    </row>
    <row r="71" spans="3:9" s="12" customFormat="1" ht="15">
      <c r="C71" s="8">
        <v>43167</v>
      </c>
      <c r="D71" s="49">
        <v>17196</v>
      </c>
      <c r="E71" s="9" t="s">
        <v>1354</v>
      </c>
      <c r="F71" s="18"/>
      <c r="G71" s="18">
        <v>31654.5</v>
      </c>
      <c r="H71" s="18">
        <f t="shared" si="0"/>
        <v>6972543.579999976</v>
      </c>
      <c r="I71" s="42"/>
    </row>
    <row r="72" spans="3:9" s="12" customFormat="1" ht="15">
      <c r="C72" s="8">
        <v>43167</v>
      </c>
      <c r="D72" s="49">
        <v>17219</v>
      </c>
      <c r="E72" s="9" t="s">
        <v>27</v>
      </c>
      <c r="F72" s="18"/>
      <c r="G72" s="18">
        <v>34014.13</v>
      </c>
      <c r="H72" s="18">
        <f t="shared" si="0"/>
        <v>6938529.449999976</v>
      </c>
      <c r="I72" s="42"/>
    </row>
    <row r="73" spans="3:9" s="12" customFormat="1" ht="15">
      <c r="C73" s="8">
        <v>43167</v>
      </c>
      <c r="D73" s="49">
        <v>17220</v>
      </c>
      <c r="E73" s="9" t="s">
        <v>27</v>
      </c>
      <c r="F73" s="18"/>
      <c r="G73" s="18">
        <v>34014.13</v>
      </c>
      <c r="H73" s="18">
        <f t="shared" si="0"/>
        <v>6904515.319999976</v>
      </c>
      <c r="I73" s="42"/>
    </row>
    <row r="74" spans="3:9" s="12" customFormat="1" ht="15">
      <c r="C74" s="8">
        <v>43167</v>
      </c>
      <c r="D74" s="49">
        <v>17221</v>
      </c>
      <c r="E74" s="9" t="s">
        <v>27</v>
      </c>
      <c r="F74" s="18"/>
      <c r="G74" s="18">
        <v>34014.13</v>
      </c>
      <c r="H74" s="18">
        <f t="shared" si="0"/>
        <v>6870501.189999976</v>
      </c>
      <c r="I74" s="42"/>
    </row>
    <row r="75" spans="3:9" s="12" customFormat="1" ht="15">
      <c r="C75" s="8">
        <v>43167</v>
      </c>
      <c r="D75" s="49">
        <v>17197</v>
      </c>
      <c r="E75" s="9" t="s">
        <v>1354</v>
      </c>
      <c r="F75" s="18"/>
      <c r="G75" s="18">
        <v>36626.5</v>
      </c>
      <c r="H75" s="18">
        <f t="shared" si="0"/>
        <v>6833874.689999976</v>
      </c>
      <c r="I75" s="42"/>
    </row>
    <row r="76" spans="3:9" s="12" customFormat="1" ht="15">
      <c r="C76" s="8">
        <v>43167</v>
      </c>
      <c r="D76" s="49">
        <v>17318</v>
      </c>
      <c r="E76" s="9" t="s">
        <v>60</v>
      </c>
      <c r="F76" s="18"/>
      <c r="G76" s="18">
        <v>38000</v>
      </c>
      <c r="H76" s="18">
        <f t="shared" si="0"/>
        <v>6795874.689999976</v>
      </c>
      <c r="I76" s="42"/>
    </row>
    <row r="77" spans="3:9" s="12" customFormat="1" ht="15">
      <c r="C77" s="8">
        <v>43167</v>
      </c>
      <c r="D77" s="49">
        <v>17230</v>
      </c>
      <c r="E77" s="9" t="s">
        <v>1345</v>
      </c>
      <c r="F77" s="18"/>
      <c r="G77" s="18">
        <v>60166.62</v>
      </c>
      <c r="H77" s="18">
        <f t="shared" si="0"/>
        <v>6735708.069999976</v>
      </c>
      <c r="I77" s="42"/>
    </row>
    <row r="78" spans="3:9" s="12" customFormat="1" ht="15">
      <c r="C78" s="8">
        <v>43167</v>
      </c>
      <c r="D78" s="49">
        <v>17174</v>
      </c>
      <c r="E78" s="9" t="s">
        <v>29</v>
      </c>
      <c r="F78" s="18"/>
      <c r="G78" s="18">
        <v>62857.94</v>
      </c>
      <c r="H78" s="18">
        <f t="shared" si="0"/>
        <v>6672850.129999976</v>
      </c>
      <c r="I78" s="42"/>
    </row>
    <row r="79" spans="3:9" s="12" customFormat="1" ht="15">
      <c r="C79" s="8">
        <v>43167</v>
      </c>
      <c r="D79" s="49">
        <v>17231</v>
      </c>
      <c r="E79" s="9" t="s">
        <v>1346</v>
      </c>
      <c r="F79" s="18"/>
      <c r="G79" s="18">
        <v>93197.88</v>
      </c>
      <c r="H79" s="18">
        <f t="shared" si="0"/>
        <v>6579652.249999976</v>
      </c>
      <c r="I79" s="42"/>
    </row>
    <row r="80" spans="3:9" s="12" customFormat="1" ht="15">
      <c r="C80" s="8">
        <v>43167</v>
      </c>
      <c r="D80" s="49">
        <v>17256</v>
      </c>
      <c r="E80" s="9" t="s">
        <v>64</v>
      </c>
      <c r="F80" s="18"/>
      <c r="G80" s="18">
        <v>950000</v>
      </c>
      <c r="H80" s="18">
        <f t="shared" si="0"/>
        <v>5629652.249999976</v>
      </c>
      <c r="I80" s="42"/>
    </row>
    <row r="81" spans="3:9" s="12" customFormat="1" ht="15">
      <c r="C81" s="8">
        <v>43168</v>
      </c>
      <c r="D81" s="49">
        <v>13749163</v>
      </c>
      <c r="E81" s="9" t="s">
        <v>13</v>
      </c>
      <c r="F81" s="18">
        <v>950000</v>
      </c>
      <c r="G81" s="18"/>
      <c r="H81" s="18">
        <f t="shared" si="0"/>
        <v>6579652.249999976</v>
      </c>
      <c r="I81" s="42"/>
    </row>
    <row r="82" spans="3:9" s="12" customFormat="1" ht="15">
      <c r="C82" s="8">
        <v>43168</v>
      </c>
      <c r="D82" s="49">
        <v>17207</v>
      </c>
      <c r="E82" s="9" t="s">
        <v>18</v>
      </c>
      <c r="F82" s="18"/>
      <c r="G82" s="18">
        <v>4520</v>
      </c>
      <c r="H82" s="18">
        <f aca="true" t="shared" si="1" ref="H82:H146">+H81+F82-G82</f>
        <v>6575132.249999976</v>
      </c>
      <c r="I82" s="42"/>
    </row>
    <row r="83" spans="3:9" s="12" customFormat="1" ht="15">
      <c r="C83" s="8">
        <v>43168</v>
      </c>
      <c r="D83" s="49">
        <v>17208</v>
      </c>
      <c r="E83" s="9" t="s">
        <v>18</v>
      </c>
      <c r="F83" s="18"/>
      <c r="G83" s="18">
        <v>4520</v>
      </c>
      <c r="H83" s="18">
        <f t="shared" si="1"/>
        <v>6570612.249999976</v>
      </c>
      <c r="I83" s="42"/>
    </row>
    <row r="84" spans="3:9" s="12" customFormat="1" ht="15">
      <c r="C84" s="8">
        <v>43168</v>
      </c>
      <c r="D84" s="49">
        <v>17205</v>
      </c>
      <c r="E84" s="9" t="s">
        <v>18</v>
      </c>
      <c r="F84" s="18"/>
      <c r="G84" s="18">
        <v>5085</v>
      </c>
      <c r="H84" s="18">
        <f t="shared" si="1"/>
        <v>6565527.249999976</v>
      </c>
      <c r="I84" s="42"/>
    </row>
    <row r="85" spans="3:9" s="12" customFormat="1" ht="15">
      <c r="C85" s="8">
        <v>43168</v>
      </c>
      <c r="D85" s="49">
        <v>17204</v>
      </c>
      <c r="E85" s="9" t="s">
        <v>18</v>
      </c>
      <c r="F85" s="18"/>
      <c r="G85" s="18">
        <v>6780</v>
      </c>
      <c r="H85" s="18">
        <f t="shared" si="1"/>
        <v>6558747.249999976</v>
      </c>
      <c r="I85" s="42"/>
    </row>
    <row r="86" spans="3:9" s="12" customFormat="1" ht="15">
      <c r="C86" s="8">
        <v>43168</v>
      </c>
      <c r="D86" s="49">
        <v>17332</v>
      </c>
      <c r="E86" s="9" t="s">
        <v>18</v>
      </c>
      <c r="F86" s="18"/>
      <c r="G86" s="18">
        <v>6780</v>
      </c>
      <c r="H86" s="18">
        <f t="shared" si="1"/>
        <v>6551967.249999976</v>
      </c>
      <c r="I86" s="42"/>
    </row>
    <row r="87" spans="3:9" s="12" customFormat="1" ht="15">
      <c r="C87" s="8">
        <v>43168</v>
      </c>
      <c r="D87" s="49">
        <v>17210</v>
      </c>
      <c r="E87" s="9" t="s">
        <v>18</v>
      </c>
      <c r="F87" s="18"/>
      <c r="G87" s="18">
        <v>9040</v>
      </c>
      <c r="H87" s="18">
        <f t="shared" si="1"/>
        <v>6542927.249999976</v>
      </c>
      <c r="I87" s="42"/>
    </row>
    <row r="88" spans="3:9" s="12" customFormat="1" ht="15">
      <c r="C88" s="8">
        <v>43168</v>
      </c>
      <c r="D88" s="49">
        <v>17241</v>
      </c>
      <c r="E88" s="9" t="s">
        <v>50</v>
      </c>
      <c r="F88" s="18"/>
      <c r="G88" s="18">
        <v>9500</v>
      </c>
      <c r="H88" s="18">
        <f t="shared" si="1"/>
        <v>6533427.249999976</v>
      </c>
      <c r="I88" s="42"/>
    </row>
    <row r="89" spans="3:9" s="12" customFormat="1" ht="15">
      <c r="C89" s="8">
        <v>43168</v>
      </c>
      <c r="D89" s="49">
        <v>17209</v>
      </c>
      <c r="E89" s="9" t="s">
        <v>18</v>
      </c>
      <c r="F89" s="18"/>
      <c r="G89" s="18">
        <v>10848</v>
      </c>
      <c r="H89" s="18">
        <f t="shared" si="1"/>
        <v>6522579.249999976</v>
      </c>
      <c r="I89" s="42"/>
    </row>
    <row r="90" spans="3:9" s="12" customFormat="1" ht="15">
      <c r="C90" s="8">
        <v>43168</v>
      </c>
      <c r="D90" s="49">
        <v>17206</v>
      </c>
      <c r="E90" s="9" t="s">
        <v>18</v>
      </c>
      <c r="F90" s="18"/>
      <c r="G90" s="18">
        <v>11300</v>
      </c>
      <c r="H90" s="18">
        <f t="shared" si="1"/>
        <v>6511279.249999976</v>
      </c>
      <c r="I90" s="42"/>
    </row>
    <row r="91" spans="3:9" s="12" customFormat="1" ht="15">
      <c r="C91" s="8">
        <v>43168</v>
      </c>
      <c r="D91" s="49">
        <v>17239</v>
      </c>
      <c r="E91" s="9" t="s">
        <v>44</v>
      </c>
      <c r="F91" s="18"/>
      <c r="G91" s="18">
        <v>11500</v>
      </c>
      <c r="H91" s="18">
        <f t="shared" si="1"/>
        <v>6499779.249999976</v>
      </c>
      <c r="I91" s="42"/>
    </row>
    <row r="92" spans="3:9" s="12" customFormat="1" ht="15">
      <c r="C92" s="8">
        <v>43168</v>
      </c>
      <c r="D92" s="49">
        <v>17250</v>
      </c>
      <c r="E92" s="9" t="s">
        <v>46</v>
      </c>
      <c r="F92" s="18"/>
      <c r="G92" s="18">
        <v>12300</v>
      </c>
      <c r="H92" s="18">
        <f t="shared" si="1"/>
        <v>6487479.249999976</v>
      </c>
      <c r="I92" s="42"/>
    </row>
    <row r="93" spans="3:9" s="12" customFormat="1" ht="15">
      <c r="C93" s="8">
        <v>43168</v>
      </c>
      <c r="D93" s="49">
        <v>17249</v>
      </c>
      <c r="E93" s="9" t="s">
        <v>57</v>
      </c>
      <c r="F93" s="18"/>
      <c r="G93" s="18">
        <v>12600</v>
      </c>
      <c r="H93" s="18">
        <f t="shared" si="1"/>
        <v>6474879.249999976</v>
      </c>
      <c r="I93" s="42"/>
    </row>
    <row r="94" spans="3:9" s="12" customFormat="1" ht="15">
      <c r="C94" s="8">
        <v>43168</v>
      </c>
      <c r="D94" s="49">
        <v>17245</v>
      </c>
      <c r="E94" s="9" t="s">
        <v>56</v>
      </c>
      <c r="F94" s="18"/>
      <c r="G94" s="18">
        <v>12930</v>
      </c>
      <c r="H94" s="18">
        <f t="shared" si="1"/>
        <v>6461949.249999976</v>
      </c>
      <c r="I94" s="42"/>
    </row>
    <row r="95" spans="3:9" s="12" customFormat="1" ht="15">
      <c r="C95" s="8">
        <v>43168</v>
      </c>
      <c r="D95" s="49">
        <v>17244</v>
      </c>
      <c r="E95" s="9" t="s">
        <v>42</v>
      </c>
      <c r="F95" s="18"/>
      <c r="G95" s="18">
        <v>13400</v>
      </c>
      <c r="H95" s="18">
        <f t="shared" si="1"/>
        <v>6448549.249999976</v>
      </c>
      <c r="I95" s="42"/>
    </row>
    <row r="96" spans="3:9" s="12" customFormat="1" ht="15">
      <c r="C96" s="8">
        <v>43168</v>
      </c>
      <c r="D96" s="49">
        <v>17242</v>
      </c>
      <c r="E96" s="9" t="s">
        <v>33</v>
      </c>
      <c r="F96" s="18"/>
      <c r="G96" s="18">
        <v>15500</v>
      </c>
      <c r="H96" s="18">
        <f t="shared" si="1"/>
        <v>6433049.249999976</v>
      </c>
      <c r="I96" s="42"/>
    </row>
    <row r="97" spans="3:9" s="12" customFormat="1" ht="15">
      <c r="C97" s="8">
        <v>43168</v>
      </c>
      <c r="D97" s="49">
        <v>17243</v>
      </c>
      <c r="E97" s="9" t="s">
        <v>49</v>
      </c>
      <c r="F97" s="18"/>
      <c r="G97" s="18">
        <v>16600</v>
      </c>
      <c r="H97" s="18">
        <f t="shared" si="1"/>
        <v>6416449.249999976</v>
      </c>
      <c r="I97" s="42"/>
    </row>
    <row r="98" spans="3:9" s="12" customFormat="1" ht="15">
      <c r="C98" s="8">
        <v>43168</v>
      </c>
      <c r="D98" s="49">
        <v>17238</v>
      </c>
      <c r="E98" s="9" t="s">
        <v>62</v>
      </c>
      <c r="F98" s="18"/>
      <c r="G98" s="18">
        <v>16700</v>
      </c>
      <c r="H98" s="18">
        <f t="shared" si="1"/>
        <v>6399749.249999976</v>
      </c>
      <c r="I98" s="42"/>
    </row>
    <row r="99" spans="3:9" s="12" customFormat="1" ht="15">
      <c r="C99" s="8">
        <v>43168</v>
      </c>
      <c r="D99" s="49">
        <v>17246</v>
      </c>
      <c r="E99" s="9" t="s">
        <v>1348</v>
      </c>
      <c r="F99" s="18"/>
      <c r="G99" s="18">
        <v>16900</v>
      </c>
      <c r="H99" s="18">
        <f t="shared" si="1"/>
        <v>6382849.249999976</v>
      </c>
      <c r="I99" s="42"/>
    </row>
    <row r="100" spans="3:9" s="12" customFormat="1" ht="15">
      <c r="C100" s="8">
        <v>43168</v>
      </c>
      <c r="D100" s="49">
        <v>17248</v>
      </c>
      <c r="E100" s="9" t="s">
        <v>48</v>
      </c>
      <c r="F100" s="18"/>
      <c r="G100" s="18">
        <v>16900</v>
      </c>
      <c r="H100" s="18">
        <f t="shared" si="1"/>
        <v>6365949.249999976</v>
      </c>
      <c r="I100" s="42"/>
    </row>
    <row r="101" spans="3:9" s="12" customFormat="1" ht="15">
      <c r="C101" s="8">
        <v>43168</v>
      </c>
      <c r="D101" s="49">
        <v>17251</v>
      </c>
      <c r="E101" s="9" t="s">
        <v>61</v>
      </c>
      <c r="F101" s="18"/>
      <c r="G101" s="18">
        <v>17900</v>
      </c>
      <c r="H101" s="18">
        <f t="shared" si="1"/>
        <v>6348049.249999976</v>
      </c>
      <c r="I101" s="42"/>
    </row>
    <row r="102" spans="3:9" s="12" customFormat="1" ht="15">
      <c r="C102" s="8">
        <v>43168</v>
      </c>
      <c r="D102" s="49">
        <v>17240</v>
      </c>
      <c r="E102" s="9" t="s">
        <v>45</v>
      </c>
      <c r="F102" s="18"/>
      <c r="G102" s="18">
        <v>23900</v>
      </c>
      <c r="H102" s="18">
        <f t="shared" si="1"/>
        <v>6324149.249999976</v>
      </c>
      <c r="I102" s="42"/>
    </row>
    <row r="103" spans="3:9" s="12" customFormat="1" ht="15">
      <c r="C103" s="8">
        <v>43168</v>
      </c>
      <c r="D103" s="49">
        <v>17247</v>
      </c>
      <c r="E103" s="9" t="s">
        <v>47</v>
      </c>
      <c r="F103" s="18"/>
      <c r="G103" s="18">
        <v>41300</v>
      </c>
      <c r="H103" s="18">
        <f t="shared" si="1"/>
        <v>6282849.249999976</v>
      </c>
      <c r="I103" s="42"/>
    </row>
    <row r="104" spans="3:9" s="12" customFormat="1" ht="15">
      <c r="C104" s="8">
        <v>43168</v>
      </c>
      <c r="D104" s="49">
        <v>17252</v>
      </c>
      <c r="E104" s="9" t="s">
        <v>58</v>
      </c>
      <c r="F104" s="18"/>
      <c r="G104" s="18">
        <v>96750</v>
      </c>
      <c r="H104" s="18">
        <f t="shared" si="1"/>
        <v>6186099.249999976</v>
      </c>
      <c r="I104" s="42"/>
    </row>
    <row r="105" spans="3:9" s="12" customFormat="1" ht="15">
      <c r="C105" s="8">
        <v>43168</v>
      </c>
      <c r="D105" s="49">
        <v>17344</v>
      </c>
      <c r="E105" s="9" t="s">
        <v>18</v>
      </c>
      <c r="F105" s="18"/>
      <c r="G105" s="18">
        <v>4520</v>
      </c>
      <c r="H105" s="18">
        <f t="shared" si="1"/>
        <v>6181579.249999976</v>
      </c>
      <c r="I105" s="42"/>
    </row>
    <row r="106" spans="3:9" s="12" customFormat="1" ht="15">
      <c r="C106" s="8">
        <v>43168</v>
      </c>
      <c r="D106" s="49">
        <v>899938441</v>
      </c>
      <c r="E106" s="9" t="s">
        <v>40</v>
      </c>
      <c r="F106" s="18"/>
      <c r="G106" s="18">
        <v>100000</v>
      </c>
      <c r="H106" s="18">
        <f t="shared" si="1"/>
        <v>6081579.249999976</v>
      </c>
      <c r="I106" s="42"/>
    </row>
    <row r="107" spans="3:9" s="12" customFormat="1" ht="15">
      <c r="C107" s="8">
        <v>43171</v>
      </c>
      <c r="D107" s="49">
        <v>907731781</v>
      </c>
      <c r="E107" s="9" t="s">
        <v>13</v>
      </c>
      <c r="F107" s="18">
        <v>7843.95</v>
      </c>
      <c r="G107" s="18"/>
      <c r="H107" s="18">
        <f t="shared" si="1"/>
        <v>6089423.199999976</v>
      </c>
      <c r="I107" s="42"/>
    </row>
    <row r="108" spans="3:9" s="12" customFormat="1" ht="15">
      <c r="C108" s="8">
        <v>43171</v>
      </c>
      <c r="D108" s="49">
        <v>13749143</v>
      </c>
      <c r="E108" s="9" t="s">
        <v>13</v>
      </c>
      <c r="F108" s="18">
        <v>4000000</v>
      </c>
      <c r="G108" s="18"/>
      <c r="H108" s="18">
        <f t="shared" si="1"/>
        <v>10089423.199999977</v>
      </c>
      <c r="I108" s="42"/>
    </row>
    <row r="109" spans="3:9" s="12" customFormat="1" ht="15">
      <c r="C109" s="8">
        <v>43171</v>
      </c>
      <c r="D109" s="49">
        <v>13749151</v>
      </c>
      <c r="E109" s="9" t="s">
        <v>13</v>
      </c>
      <c r="F109" s="18">
        <v>4782392.37</v>
      </c>
      <c r="G109" s="18"/>
      <c r="H109" s="18">
        <f t="shared" si="1"/>
        <v>14871815.569999978</v>
      </c>
      <c r="I109" s="42"/>
    </row>
    <row r="110" spans="3:9" s="12" customFormat="1" ht="15">
      <c r="C110" s="8">
        <v>43171</v>
      </c>
      <c r="D110" s="49">
        <v>13749149</v>
      </c>
      <c r="E110" s="9" t="s">
        <v>13</v>
      </c>
      <c r="F110" s="18">
        <v>4782392.37</v>
      </c>
      <c r="G110" s="18"/>
      <c r="H110" s="18">
        <f t="shared" si="1"/>
        <v>19654207.93999998</v>
      </c>
      <c r="I110" s="42"/>
    </row>
    <row r="111" spans="3:9" s="12" customFormat="1" ht="15">
      <c r="C111" s="8">
        <v>43171</v>
      </c>
      <c r="D111" s="49">
        <v>13749150</v>
      </c>
      <c r="E111" s="9" t="s">
        <v>13</v>
      </c>
      <c r="F111" s="18">
        <v>4782392.37</v>
      </c>
      <c r="G111" s="18"/>
      <c r="H111" s="18">
        <f t="shared" si="1"/>
        <v>24436600.30999998</v>
      </c>
      <c r="I111" s="42"/>
    </row>
    <row r="112" spans="3:9" s="12" customFormat="1" ht="15">
      <c r="C112" s="8">
        <v>43171</v>
      </c>
      <c r="D112" s="49">
        <v>17101</v>
      </c>
      <c r="E112" s="9" t="s">
        <v>1368</v>
      </c>
      <c r="F112" s="50"/>
      <c r="G112" s="18">
        <v>182495</v>
      </c>
      <c r="H112" s="18">
        <f t="shared" si="1"/>
        <v>24254105.30999998</v>
      </c>
      <c r="I112" s="42"/>
    </row>
    <row r="113" spans="3:9" s="12" customFormat="1" ht="15">
      <c r="C113" s="8">
        <v>43171</v>
      </c>
      <c r="D113" s="49">
        <v>17165</v>
      </c>
      <c r="E113" s="9" t="s">
        <v>1366</v>
      </c>
      <c r="F113" s="50"/>
      <c r="G113" s="18">
        <v>85315</v>
      </c>
      <c r="H113" s="18">
        <f t="shared" si="1"/>
        <v>24168790.30999998</v>
      </c>
      <c r="I113" s="42"/>
    </row>
    <row r="114" spans="3:9" s="12" customFormat="1" ht="15">
      <c r="C114" s="8">
        <v>43171</v>
      </c>
      <c r="D114" s="49">
        <v>17181</v>
      </c>
      <c r="E114" s="9" t="s">
        <v>1365</v>
      </c>
      <c r="F114" s="50"/>
      <c r="G114" s="18">
        <v>74995.45</v>
      </c>
      <c r="H114" s="18">
        <f t="shared" si="1"/>
        <v>24093794.85999998</v>
      </c>
      <c r="I114" s="42"/>
    </row>
    <row r="115" spans="3:9" s="12" customFormat="1" ht="15">
      <c r="C115" s="8">
        <v>43171</v>
      </c>
      <c r="D115" s="49">
        <v>17218</v>
      </c>
      <c r="E115" s="9" t="s">
        <v>1369</v>
      </c>
      <c r="F115" s="18"/>
      <c r="G115" s="18">
        <v>12583417.98</v>
      </c>
      <c r="H115" s="18">
        <f t="shared" si="1"/>
        <v>11510376.87999998</v>
      </c>
      <c r="I115" s="42"/>
    </row>
    <row r="116" spans="3:9" s="12" customFormat="1" ht="15">
      <c r="C116" s="8">
        <v>43171</v>
      </c>
      <c r="D116" s="49">
        <v>17222</v>
      </c>
      <c r="E116" s="9" t="s">
        <v>35</v>
      </c>
      <c r="F116" s="50"/>
      <c r="G116" s="18">
        <v>1432155.21</v>
      </c>
      <c r="H116" s="18">
        <f t="shared" si="1"/>
        <v>10078221.66999998</v>
      </c>
      <c r="I116" s="42"/>
    </row>
    <row r="117" spans="3:9" s="12" customFormat="1" ht="15">
      <c r="C117" s="8">
        <v>43171</v>
      </c>
      <c r="D117" s="49">
        <v>17233</v>
      </c>
      <c r="E117" s="9" t="s">
        <v>1364</v>
      </c>
      <c r="F117" s="50"/>
      <c r="G117" s="18">
        <v>3000</v>
      </c>
      <c r="H117" s="18">
        <f t="shared" si="1"/>
        <v>10075221.66999998</v>
      </c>
      <c r="I117" s="42"/>
    </row>
    <row r="118" spans="3:9" s="12" customFormat="1" ht="15">
      <c r="C118" s="8">
        <v>43171</v>
      </c>
      <c r="D118" s="49">
        <v>17235</v>
      </c>
      <c r="E118" s="9" t="s">
        <v>1364</v>
      </c>
      <c r="F118" s="50"/>
      <c r="G118" s="18">
        <v>3000</v>
      </c>
      <c r="H118" s="18">
        <f t="shared" si="1"/>
        <v>10072221.66999998</v>
      </c>
      <c r="I118" s="42"/>
    </row>
    <row r="119" spans="3:9" s="12" customFormat="1" ht="15">
      <c r="C119" s="8">
        <v>43171</v>
      </c>
      <c r="D119" s="49">
        <v>17236</v>
      </c>
      <c r="E119" s="9" t="s">
        <v>22</v>
      </c>
      <c r="F119" s="50"/>
      <c r="G119" s="18">
        <v>6000</v>
      </c>
      <c r="H119" s="18">
        <f t="shared" si="1"/>
        <v>10066221.66999998</v>
      </c>
      <c r="I119" s="42"/>
    </row>
    <row r="120" spans="3:9" s="12" customFormat="1" ht="15">
      <c r="C120" s="8">
        <v>43171</v>
      </c>
      <c r="D120" s="49">
        <v>17254</v>
      </c>
      <c r="E120" s="9" t="s">
        <v>21</v>
      </c>
      <c r="F120" s="50"/>
      <c r="G120" s="18">
        <v>6000</v>
      </c>
      <c r="H120" s="18">
        <f t="shared" si="1"/>
        <v>10060221.66999998</v>
      </c>
      <c r="I120" s="42"/>
    </row>
    <row r="121" spans="3:9" s="12" customFormat="1" ht="15">
      <c r="C121" s="8">
        <v>43172</v>
      </c>
      <c r="D121" s="49">
        <v>17227</v>
      </c>
      <c r="E121" s="9" t="s">
        <v>54</v>
      </c>
      <c r="F121" s="18"/>
      <c r="G121" s="18">
        <v>1081.84</v>
      </c>
      <c r="H121" s="18">
        <f t="shared" si="1"/>
        <v>10059139.82999998</v>
      </c>
      <c r="I121" s="42"/>
    </row>
    <row r="122" spans="3:9" s="12" customFormat="1" ht="15">
      <c r="C122" s="8">
        <v>43172</v>
      </c>
      <c r="D122" s="49">
        <v>17225</v>
      </c>
      <c r="E122" s="9" t="s">
        <v>29</v>
      </c>
      <c r="F122" s="18"/>
      <c r="G122" s="18">
        <v>1563.33</v>
      </c>
      <c r="H122" s="18">
        <f t="shared" si="1"/>
        <v>10057576.49999998</v>
      </c>
      <c r="I122" s="42"/>
    </row>
    <row r="123" spans="3:9" s="12" customFormat="1" ht="15">
      <c r="C123" s="8">
        <v>43172</v>
      </c>
      <c r="D123" s="49">
        <v>17224</v>
      </c>
      <c r="E123" s="9" t="s">
        <v>55</v>
      </c>
      <c r="F123" s="50"/>
      <c r="G123" s="18">
        <v>1622.2</v>
      </c>
      <c r="H123" s="18">
        <f t="shared" si="1"/>
        <v>10055954.29999998</v>
      </c>
      <c r="I123" s="42"/>
    </row>
    <row r="124" spans="3:9" s="12" customFormat="1" ht="15">
      <c r="C124" s="8">
        <v>43172</v>
      </c>
      <c r="D124" s="49">
        <v>17226</v>
      </c>
      <c r="E124" s="9" t="s">
        <v>54</v>
      </c>
      <c r="F124" s="18"/>
      <c r="G124" s="18">
        <v>3884.75</v>
      </c>
      <c r="H124" s="18">
        <f t="shared" si="1"/>
        <v>10052069.54999998</v>
      </c>
      <c r="I124" s="42"/>
    </row>
    <row r="125" spans="3:9" s="12" customFormat="1" ht="15">
      <c r="C125" s="8">
        <v>43172</v>
      </c>
      <c r="D125" s="49">
        <v>17237</v>
      </c>
      <c r="E125" s="9" t="s">
        <v>19</v>
      </c>
      <c r="F125" s="18"/>
      <c r="G125" s="18">
        <v>4000</v>
      </c>
      <c r="H125" s="18">
        <f t="shared" si="1"/>
        <v>10048069.54999998</v>
      </c>
      <c r="I125" s="42"/>
    </row>
    <row r="126" spans="3:9" s="12" customFormat="1" ht="15">
      <c r="C126" s="8">
        <v>43172</v>
      </c>
      <c r="D126" s="49">
        <v>17234</v>
      </c>
      <c r="E126" s="9" t="s">
        <v>43</v>
      </c>
      <c r="F126" s="50"/>
      <c r="G126" s="18">
        <v>6000</v>
      </c>
      <c r="H126" s="18">
        <f t="shared" si="1"/>
        <v>10042069.54999998</v>
      </c>
      <c r="I126" s="42"/>
    </row>
    <row r="127" spans="3:9" s="12" customFormat="1" ht="15">
      <c r="C127" s="8">
        <v>43172</v>
      </c>
      <c r="D127" s="49">
        <v>17214</v>
      </c>
      <c r="E127" s="9" t="s">
        <v>1370</v>
      </c>
      <c r="F127" s="50"/>
      <c r="G127" s="18">
        <v>12459.62</v>
      </c>
      <c r="H127" s="18">
        <f t="shared" si="1"/>
        <v>10029609.929999981</v>
      </c>
      <c r="I127" s="42"/>
    </row>
    <row r="128" spans="3:9" s="12" customFormat="1" ht="15">
      <c r="C128" s="8">
        <v>43172</v>
      </c>
      <c r="D128" s="49">
        <v>17232</v>
      </c>
      <c r="E128" s="9" t="s">
        <v>52</v>
      </c>
      <c r="F128" s="50"/>
      <c r="G128" s="18">
        <v>24640.8</v>
      </c>
      <c r="H128" s="18">
        <f t="shared" si="1"/>
        <v>10004969.12999998</v>
      </c>
      <c r="I128" s="42"/>
    </row>
    <row r="129" spans="3:9" s="12" customFormat="1" ht="15">
      <c r="C129" s="8">
        <v>43172</v>
      </c>
      <c r="D129" s="49">
        <v>17257</v>
      </c>
      <c r="E129" s="9" t="s">
        <v>40</v>
      </c>
      <c r="F129" s="50"/>
      <c r="G129" s="18">
        <v>4400000</v>
      </c>
      <c r="H129" s="18">
        <f t="shared" si="1"/>
        <v>5604969.12999998</v>
      </c>
      <c r="I129" s="42"/>
    </row>
    <row r="130" spans="3:9" s="12" customFormat="1" ht="15">
      <c r="C130" s="8">
        <v>43174</v>
      </c>
      <c r="D130" s="39" t="s">
        <v>14</v>
      </c>
      <c r="E130" s="9" t="s">
        <v>1428</v>
      </c>
      <c r="F130" s="50"/>
      <c r="G130" s="18">
        <v>352411.88</v>
      </c>
      <c r="H130" s="18">
        <f t="shared" si="1"/>
        <v>5252557.24999998</v>
      </c>
      <c r="I130" s="42"/>
    </row>
    <row r="131" spans="3:9" s="12" customFormat="1" ht="15">
      <c r="C131" s="8">
        <v>43175</v>
      </c>
      <c r="D131" s="49">
        <v>299993451</v>
      </c>
      <c r="E131" s="9" t="s">
        <v>13</v>
      </c>
      <c r="F131" s="18">
        <v>2010</v>
      </c>
      <c r="G131" s="18"/>
      <c r="H131" s="18">
        <f t="shared" si="1"/>
        <v>5254567.24999998</v>
      </c>
      <c r="I131" s="42"/>
    </row>
    <row r="132" spans="3:9" s="12" customFormat="1" ht="15">
      <c r="C132" s="8">
        <v>43175</v>
      </c>
      <c r="D132" s="49">
        <v>13749165</v>
      </c>
      <c r="E132" s="9" t="s">
        <v>13</v>
      </c>
      <c r="F132" s="18">
        <v>4782392.37</v>
      </c>
      <c r="G132" s="18"/>
      <c r="H132" s="18">
        <f t="shared" si="1"/>
        <v>10036959.61999998</v>
      </c>
      <c r="I132" s="42"/>
    </row>
    <row r="133" spans="3:9" s="12" customFormat="1" ht="15">
      <c r="C133" s="8">
        <v>43175</v>
      </c>
      <c r="D133" s="49">
        <v>13749166</v>
      </c>
      <c r="E133" s="9" t="s">
        <v>13</v>
      </c>
      <c r="F133" s="18">
        <v>4000000</v>
      </c>
      <c r="G133" s="18"/>
      <c r="H133" s="18">
        <f t="shared" si="1"/>
        <v>14036959.61999998</v>
      </c>
      <c r="I133" s="42"/>
    </row>
    <row r="134" spans="3:9" s="12" customFormat="1" ht="15">
      <c r="C134" s="8">
        <v>43175</v>
      </c>
      <c r="D134" s="49">
        <v>17073</v>
      </c>
      <c r="E134" s="9" t="s">
        <v>1373</v>
      </c>
      <c r="F134" s="18"/>
      <c r="G134" s="18">
        <v>2400</v>
      </c>
      <c r="H134" s="18">
        <f t="shared" si="1"/>
        <v>14034559.61999998</v>
      </c>
      <c r="I134" s="42"/>
    </row>
    <row r="135" spans="3:9" s="12" customFormat="1" ht="15">
      <c r="C135" s="8">
        <v>43175</v>
      </c>
      <c r="D135" s="49">
        <v>17072</v>
      </c>
      <c r="E135" s="9" t="s">
        <v>1374</v>
      </c>
      <c r="F135" s="18"/>
      <c r="G135" s="18">
        <v>7000</v>
      </c>
      <c r="H135" s="18">
        <f t="shared" si="1"/>
        <v>14027559.61999998</v>
      </c>
      <c r="I135" s="42"/>
    </row>
    <row r="136" spans="3:8" ht="15">
      <c r="C136" s="8">
        <v>43175</v>
      </c>
      <c r="D136" s="49">
        <v>17263</v>
      </c>
      <c r="E136" s="9" t="s">
        <v>50</v>
      </c>
      <c r="F136" s="18"/>
      <c r="G136" s="18">
        <v>9500</v>
      </c>
      <c r="H136" s="18">
        <f t="shared" si="1"/>
        <v>14018059.61999998</v>
      </c>
    </row>
    <row r="137" spans="3:8" ht="15">
      <c r="C137" s="8">
        <v>43175</v>
      </c>
      <c r="D137" s="49">
        <v>17272</v>
      </c>
      <c r="E137" s="9" t="s">
        <v>44</v>
      </c>
      <c r="F137" s="50"/>
      <c r="G137" s="18">
        <v>11500</v>
      </c>
      <c r="H137" s="18">
        <f t="shared" si="1"/>
        <v>14006559.61999998</v>
      </c>
    </row>
    <row r="138" spans="3:8" ht="15">
      <c r="C138" s="8">
        <v>43175</v>
      </c>
      <c r="D138" s="49">
        <v>17270</v>
      </c>
      <c r="E138" s="9" t="s">
        <v>46</v>
      </c>
      <c r="F138" s="50"/>
      <c r="G138" s="18">
        <v>12300</v>
      </c>
      <c r="H138" s="18">
        <f t="shared" si="1"/>
        <v>13994259.61999998</v>
      </c>
    </row>
    <row r="139" spans="3:8" ht="15">
      <c r="C139" s="8">
        <v>43175</v>
      </c>
      <c r="D139" s="49">
        <v>17271</v>
      </c>
      <c r="E139" s="9" t="s">
        <v>61</v>
      </c>
      <c r="F139" s="50"/>
      <c r="G139" s="18">
        <v>12930</v>
      </c>
      <c r="H139" s="18">
        <f t="shared" si="1"/>
        <v>13981329.61999998</v>
      </c>
    </row>
    <row r="140" spans="3:8" ht="15">
      <c r="C140" s="8">
        <v>43175</v>
      </c>
      <c r="D140" s="49">
        <v>17269</v>
      </c>
      <c r="E140" s="9" t="s">
        <v>56</v>
      </c>
      <c r="F140" s="50"/>
      <c r="G140" s="18">
        <v>13400</v>
      </c>
      <c r="H140" s="18">
        <f t="shared" si="1"/>
        <v>13967929.61999998</v>
      </c>
    </row>
    <row r="141" spans="3:8" ht="15">
      <c r="C141" s="8">
        <v>43175</v>
      </c>
      <c r="D141" s="49">
        <v>17266</v>
      </c>
      <c r="E141" s="9" t="s">
        <v>33</v>
      </c>
      <c r="F141" s="50"/>
      <c r="G141" s="18">
        <v>15500</v>
      </c>
      <c r="H141" s="18">
        <f t="shared" si="1"/>
        <v>13952429.61999998</v>
      </c>
    </row>
    <row r="142" spans="3:8" ht="15">
      <c r="C142" s="8">
        <v>43175</v>
      </c>
      <c r="D142" s="49">
        <v>17267</v>
      </c>
      <c r="E142" s="9" t="s">
        <v>48</v>
      </c>
      <c r="F142" s="18"/>
      <c r="G142" s="18">
        <v>16900</v>
      </c>
      <c r="H142" s="18">
        <f t="shared" si="1"/>
        <v>13935529.61999998</v>
      </c>
    </row>
    <row r="143" spans="3:8" ht="15">
      <c r="C143" s="8">
        <v>43175</v>
      </c>
      <c r="D143" s="49">
        <v>17268</v>
      </c>
      <c r="E143" s="9" t="s">
        <v>57</v>
      </c>
      <c r="F143" s="18"/>
      <c r="G143" s="18">
        <v>16900</v>
      </c>
      <c r="H143" s="18">
        <f t="shared" si="1"/>
        <v>13918629.61999998</v>
      </c>
    </row>
    <row r="144" spans="3:8" ht="15">
      <c r="C144" s="8">
        <v>43175</v>
      </c>
      <c r="D144" s="49">
        <v>17273</v>
      </c>
      <c r="E144" s="9" t="s">
        <v>42</v>
      </c>
      <c r="F144" s="18"/>
      <c r="G144" s="18">
        <v>17900</v>
      </c>
      <c r="H144" s="18">
        <f t="shared" si="1"/>
        <v>13900729.61999998</v>
      </c>
    </row>
    <row r="145" spans="3:8" ht="15">
      <c r="C145" s="8">
        <v>43175</v>
      </c>
      <c r="D145" s="49">
        <v>17265</v>
      </c>
      <c r="E145" s="9" t="s">
        <v>45</v>
      </c>
      <c r="F145" s="18"/>
      <c r="G145" s="18">
        <v>18100</v>
      </c>
      <c r="H145" s="18">
        <f t="shared" si="1"/>
        <v>13882629.61999998</v>
      </c>
    </row>
    <row r="146" spans="3:8" ht="15">
      <c r="C146" s="8">
        <v>43175</v>
      </c>
      <c r="D146" s="49">
        <v>17261</v>
      </c>
      <c r="E146" s="9" t="s">
        <v>63</v>
      </c>
      <c r="F146" s="18"/>
      <c r="G146" s="18">
        <v>19300</v>
      </c>
      <c r="H146" s="18">
        <f t="shared" si="1"/>
        <v>13863329.61999998</v>
      </c>
    </row>
    <row r="147" spans="3:8" ht="15">
      <c r="C147" s="8">
        <v>43175</v>
      </c>
      <c r="D147" s="49">
        <v>17264</v>
      </c>
      <c r="E147" s="9" t="s">
        <v>49</v>
      </c>
      <c r="F147" s="18"/>
      <c r="G147" s="18">
        <v>19800</v>
      </c>
      <c r="H147" s="18">
        <f aca="true" t="shared" si="2" ref="H147:H161">+H146+F147-G147</f>
        <v>13843529.61999998</v>
      </c>
    </row>
    <row r="148" spans="3:8" ht="15">
      <c r="C148" s="8">
        <v>43175</v>
      </c>
      <c r="D148" s="49">
        <v>17260</v>
      </c>
      <c r="E148" s="9" t="s">
        <v>62</v>
      </c>
      <c r="F148" s="18"/>
      <c r="G148" s="18">
        <v>24150</v>
      </c>
      <c r="H148" s="18">
        <f t="shared" si="2"/>
        <v>13819379.61999998</v>
      </c>
    </row>
    <row r="149" spans="3:8" ht="15">
      <c r="C149" s="8">
        <v>43175</v>
      </c>
      <c r="D149" s="49">
        <v>17262</v>
      </c>
      <c r="E149" s="9" t="s">
        <v>47</v>
      </c>
      <c r="F149" s="18"/>
      <c r="G149" s="18">
        <v>24150</v>
      </c>
      <c r="H149" s="18">
        <f t="shared" si="2"/>
        <v>13795229.61999998</v>
      </c>
    </row>
    <row r="150" spans="3:8" ht="15">
      <c r="C150" s="8">
        <v>43175</v>
      </c>
      <c r="D150" s="49">
        <v>17274</v>
      </c>
      <c r="E150" s="9" t="s">
        <v>1348</v>
      </c>
      <c r="F150" s="18"/>
      <c r="G150" s="18">
        <v>44690</v>
      </c>
      <c r="H150" s="18">
        <f t="shared" si="2"/>
        <v>13750539.61999998</v>
      </c>
    </row>
    <row r="151" spans="3:8" ht="15">
      <c r="C151" s="8">
        <v>43175</v>
      </c>
      <c r="D151" s="49">
        <v>17259</v>
      </c>
      <c r="E151" s="9" t="s">
        <v>20</v>
      </c>
      <c r="F151" s="18"/>
      <c r="G151" s="18">
        <v>4100</v>
      </c>
      <c r="H151" s="18">
        <f t="shared" si="2"/>
        <v>13746439.61999998</v>
      </c>
    </row>
    <row r="152" spans="3:8" ht="15">
      <c r="C152" s="8">
        <v>43175</v>
      </c>
      <c r="D152" s="49">
        <v>17164</v>
      </c>
      <c r="E152" s="9" t="s">
        <v>28</v>
      </c>
      <c r="F152" s="50"/>
      <c r="G152" s="18">
        <v>72949.14</v>
      </c>
      <c r="H152" s="18">
        <f t="shared" si="2"/>
        <v>13673490.47999998</v>
      </c>
    </row>
    <row r="153" spans="3:8" ht="15">
      <c r="C153" s="8">
        <v>43175</v>
      </c>
      <c r="D153" s="49">
        <v>17253</v>
      </c>
      <c r="E153" s="9" t="s">
        <v>51</v>
      </c>
      <c r="F153" s="18"/>
      <c r="G153" s="18">
        <v>91525.44</v>
      </c>
      <c r="H153" s="18">
        <f t="shared" si="2"/>
        <v>13581965.03999998</v>
      </c>
    </row>
    <row r="154" spans="3:8" ht="15">
      <c r="C154" s="8">
        <v>43175</v>
      </c>
      <c r="D154" s="49">
        <v>17258</v>
      </c>
      <c r="E154" s="9" t="s">
        <v>1377</v>
      </c>
      <c r="F154" s="18"/>
      <c r="G154" s="18">
        <v>211684.36</v>
      </c>
      <c r="H154" s="18">
        <f t="shared" si="2"/>
        <v>13370280.679999981</v>
      </c>
    </row>
    <row r="155" spans="3:8" ht="15">
      <c r="C155" s="8">
        <v>43175</v>
      </c>
      <c r="D155" s="49">
        <v>17275</v>
      </c>
      <c r="E155" s="9" t="s">
        <v>1378</v>
      </c>
      <c r="F155" s="18"/>
      <c r="G155" s="18">
        <v>988000</v>
      </c>
      <c r="H155" s="18">
        <f t="shared" si="2"/>
        <v>12382280.679999981</v>
      </c>
    </row>
    <row r="156" spans="3:8" ht="15">
      <c r="C156" s="8">
        <v>43175</v>
      </c>
      <c r="D156" s="49">
        <v>17022</v>
      </c>
      <c r="E156" s="9" t="s">
        <v>1378</v>
      </c>
      <c r="F156" s="18"/>
      <c r="G156" s="18">
        <v>988000</v>
      </c>
      <c r="H156" s="18">
        <f t="shared" si="2"/>
        <v>11394280.679999981</v>
      </c>
    </row>
    <row r="157" spans="3:8" ht="15">
      <c r="C157" s="8">
        <v>43175</v>
      </c>
      <c r="D157" s="49">
        <v>17027</v>
      </c>
      <c r="E157" s="9" t="s">
        <v>1378</v>
      </c>
      <c r="F157" s="18"/>
      <c r="G157" s="18">
        <v>988000</v>
      </c>
      <c r="H157" s="18">
        <f t="shared" si="2"/>
        <v>10406280.679999981</v>
      </c>
    </row>
    <row r="158" spans="3:8" ht="15">
      <c r="C158" s="8">
        <v>43175</v>
      </c>
      <c r="D158" s="49">
        <v>17276</v>
      </c>
      <c r="E158" s="9" t="s">
        <v>36</v>
      </c>
      <c r="F158" s="18"/>
      <c r="G158" s="18">
        <v>1263500</v>
      </c>
      <c r="H158" s="18">
        <f t="shared" si="2"/>
        <v>9142780.679999981</v>
      </c>
    </row>
    <row r="159" spans="3:8" ht="15">
      <c r="C159" s="8">
        <v>43175</v>
      </c>
      <c r="D159" s="49">
        <v>17016</v>
      </c>
      <c r="E159" s="9" t="s">
        <v>36</v>
      </c>
      <c r="F159" s="18"/>
      <c r="G159" s="18">
        <v>1263500</v>
      </c>
      <c r="H159" s="18">
        <f t="shared" si="2"/>
        <v>7879280.679999981</v>
      </c>
    </row>
    <row r="160" spans="3:8" ht="15">
      <c r="C160" s="8">
        <v>43175</v>
      </c>
      <c r="D160" s="49">
        <v>17021</v>
      </c>
      <c r="E160" s="9" t="s">
        <v>36</v>
      </c>
      <c r="F160" s="18"/>
      <c r="G160" s="18">
        <v>1263500</v>
      </c>
      <c r="H160" s="18">
        <f t="shared" si="2"/>
        <v>6615780.679999981</v>
      </c>
    </row>
    <row r="161" spans="3:8" ht="15">
      <c r="C161" s="8">
        <v>43178</v>
      </c>
      <c r="D161" s="49">
        <v>13749152</v>
      </c>
      <c r="E161" s="9" t="s">
        <v>13</v>
      </c>
      <c r="F161" s="18">
        <v>4782392.37</v>
      </c>
      <c r="G161" s="18"/>
      <c r="H161" s="18">
        <f t="shared" si="2"/>
        <v>11398173.049999982</v>
      </c>
    </row>
    <row r="162" spans="3:8" ht="15">
      <c r="C162" s="8">
        <v>43178</v>
      </c>
      <c r="D162" s="49">
        <v>13749147</v>
      </c>
      <c r="E162" s="9" t="s">
        <v>13</v>
      </c>
      <c r="F162" s="18">
        <v>4782392.37</v>
      </c>
      <c r="G162" s="18"/>
      <c r="H162" s="18">
        <f aca="true" t="shared" si="3" ref="H162:H210">+H161+F162-G162</f>
        <v>16180565.419999983</v>
      </c>
    </row>
    <row r="163" spans="3:8" ht="15">
      <c r="C163" s="8">
        <v>43178</v>
      </c>
      <c r="D163" s="49">
        <v>13749164</v>
      </c>
      <c r="E163" s="9" t="s">
        <v>13</v>
      </c>
      <c r="F163" s="18">
        <v>4400000</v>
      </c>
      <c r="G163" s="18"/>
      <c r="H163" s="18">
        <f t="shared" si="3"/>
        <v>20580565.419999983</v>
      </c>
    </row>
    <row r="164" spans="3:8" ht="15">
      <c r="C164" s="8">
        <v>43178</v>
      </c>
      <c r="D164" s="49">
        <v>17284</v>
      </c>
      <c r="E164" s="9" t="s">
        <v>40</v>
      </c>
      <c r="F164" s="18"/>
      <c r="G164" s="18">
        <v>1350000</v>
      </c>
      <c r="H164" s="18">
        <f t="shared" si="3"/>
        <v>19230565.419999983</v>
      </c>
    </row>
    <row r="165" spans="3:8" ht="15">
      <c r="C165" s="8">
        <v>43178</v>
      </c>
      <c r="D165" s="49">
        <v>17277</v>
      </c>
      <c r="E165" s="9" t="s">
        <v>39</v>
      </c>
      <c r="F165" s="18"/>
      <c r="G165" s="18">
        <v>11772884.07</v>
      </c>
      <c r="H165" s="18">
        <f t="shared" si="3"/>
        <v>7457681.349999983</v>
      </c>
    </row>
    <row r="166" spans="3:8" ht="15">
      <c r="C166" s="8">
        <v>43180</v>
      </c>
      <c r="D166" s="49">
        <v>299994794</v>
      </c>
      <c r="E166" s="9" t="s">
        <v>13</v>
      </c>
      <c r="F166" s="18">
        <v>10570</v>
      </c>
      <c r="G166" s="18"/>
      <c r="H166" s="18">
        <f t="shared" si="3"/>
        <v>7468251.349999983</v>
      </c>
    </row>
    <row r="167" spans="3:8" ht="15">
      <c r="C167" s="8">
        <v>43180</v>
      </c>
      <c r="D167" s="49">
        <v>299994793</v>
      </c>
      <c r="E167" s="9" t="s">
        <v>13</v>
      </c>
      <c r="F167" s="18">
        <v>8800</v>
      </c>
      <c r="G167" s="18"/>
      <c r="H167" s="18">
        <f t="shared" si="3"/>
        <v>7477051.349999983</v>
      </c>
    </row>
    <row r="168" spans="3:8" ht="15">
      <c r="C168" s="8">
        <v>43180</v>
      </c>
      <c r="D168" s="49">
        <v>299994792</v>
      </c>
      <c r="E168" s="9" t="s">
        <v>13</v>
      </c>
      <c r="F168" s="18">
        <v>29015</v>
      </c>
      <c r="G168" s="18"/>
      <c r="H168" s="18">
        <f t="shared" si="3"/>
        <v>7506066.349999983</v>
      </c>
    </row>
    <row r="169" spans="3:8" ht="15">
      <c r="C169" s="8">
        <v>43180</v>
      </c>
      <c r="D169" s="49">
        <v>299994791</v>
      </c>
      <c r="E169" s="9" t="s">
        <v>13</v>
      </c>
      <c r="F169" s="18">
        <v>2300</v>
      </c>
      <c r="G169" s="18"/>
      <c r="H169" s="18">
        <f t="shared" si="3"/>
        <v>7508366.349999983</v>
      </c>
    </row>
    <row r="170" spans="3:8" ht="15">
      <c r="C170" s="8">
        <v>43180</v>
      </c>
      <c r="D170" s="49">
        <v>299994790</v>
      </c>
      <c r="E170" s="9" t="s">
        <v>13</v>
      </c>
      <c r="F170" s="18">
        <v>800</v>
      </c>
      <c r="G170" s="18"/>
      <c r="H170" s="18">
        <f t="shared" si="3"/>
        <v>7509166.349999983</v>
      </c>
    </row>
    <row r="171" spans="3:8" ht="15">
      <c r="C171" s="8">
        <v>43180</v>
      </c>
      <c r="D171" s="49">
        <v>299994789</v>
      </c>
      <c r="E171" s="9" t="s">
        <v>13</v>
      </c>
      <c r="F171" s="18">
        <v>27960</v>
      </c>
      <c r="G171" s="18"/>
      <c r="H171" s="18">
        <f t="shared" si="3"/>
        <v>7537126.349999983</v>
      </c>
    </row>
    <row r="172" spans="3:8" ht="15">
      <c r="C172" s="8">
        <v>43180</v>
      </c>
      <c r="D172" s="49">
        <v>299994787</v>
      </c>
      <c r="E172" s="9" t="s">
        <v>13</v>
      </c>
      <c r="F172" s="18">
        <v>969</v>
      </c>
      <c r="G172" s="18"/>
      <c r="H172" s="18">
        <f t="shared" si="3"/>
        <v>7538095.349999983</v>
      </c>
    </row>
    <row r="173" spans="3:8" ht="15">
      <c r="C173" s="8">
        <v>43180</v>
      </c>
      <c r="D173" s="49">
        <v>299994788</v>
      </c>
      <c r="E173" s="9" t="s">
        <v>13</v>
      </c>
      <c r="F173" s="18">
        <v>549</v>
      </c>
      <c r="G173" s="18"/>
      <c r="H173" s="18">
        <f t="shared" si="3"/>
        <v>7538644.349999983</v>
      </c>
    </row>
    <row r="174" spans="3:8" ht="15">
      <c r="C174" s="8">
        <v>43180</v>
      </c>
      <c r="D174" s="49">
        <v>16972</v>
      </c>
      <c r="E174" s="9" t="s">
        <v>44</v>
      </c>
      <c r="F174" s="18"/>
      <c r="G174" s="18">
        <v>1775</v>
      </c>
      <c r="H174" s="18">
        <f t="shared" si="3"/>
        <v>7536869.349999983</v>
      </c>
    </row>
    <row r="175" spans="3:8" ht="15">
      <c r="C175" s="8">
        <v>43180</v>
      </c>
      <c r="D175" s="49">
        <v>16992</v>
      </c>
      <c r="E175" s="9" t="s">
        <v>1384</v>
      </c>
      <c r="F175" s="18"/>
      <c r="G175" s="18">
        <v>4265.98</v>
      </c>
      <c r="H175" s="18">
        <f t="shared" si="3"/>
        <v>7532603.369999982</v>
      </c>
    </row>
    <row r="176" spans="3:8" ht="15">
      <c r="C176" s="8">
        <v>43180</v>
      </c>
      <c r="D176" s="49">
        <v>17172</v>
      </c>
      <c r="E176" s="9" t="s">
        <v>1385</v>
      </c>
      <c r="F176" s="18"/>
      <c r="G176" s="18">
        <v>33395</v>
      </c>
      <c r="H176" s="18">
        <f t="shared" si="3"/>
        <v>7499208.369999982</v>
      </c>
    </row>
    <row r="177" spans="3:8" ht="15">
      <c r="C177" s="8">
        <v>43180</v>
      </c>
      <c r="D177" s="49">
        <v>17088</v>
      </c>
      <c r="E177" s="9" t="s">
        <v>1387</v>
      </c>
      <c r="F177" s="18"/>
      <c r="G177" s="18">
        <v>38900</v>
      </c>
      <c r="H177" s="18">
        <f t="shared" si="3"/>
        <v>7460308.369999982</v>
      </c>
    </row>
    <row r="178" spans="3:8" ht="15">
      <c r="C178" s="8">
        <v>43180</v>
      </c>
      <c r="D178" s="49">
        <v>17293</v>
      </c>
      <c r="E178" s="9" t="s">
        <v>40</v>
      </c>
      <c r="F178" s="18"/>
      <c r="G178" s="18">
        <v>2100000</v>
      </c>
      <c r="H178" s="18">
        <f t="shared" si="3"/>
        <v>5360308.369999982</v>
      </c>
    </row>
    <row r="179" spans="3:8" ht="15">
      <c r="C179" s="8">
        <v>43181</v>
      </c>
      <c r="D179" s="49">
        <v>945281966</v>
      </c>
      <c r="E179" s="9" t="s">
        <v>1409</v>
      </c>
      <c r="F179" s="18">
        <v>30900000</v>
      </c>
      <c r="G179" s="18"/>
      <c r="H179" s="18">
        <f t="shared" si="3"/>
        <v>36260308.36999998</v>
      </c>
    </row>
    <row r="180" spans="3:8" ht="15">
      <c r="C180" s="8">
        <v>43181</v>
      </c>
      <c r="D180" s="49">
        <v>13749129</v>
      </c>
      <c r="E180" s="9" t="s">
        <v>1421</v>
      </c>
      <c r="F180" s="18">
        <v>5000000</v>
      </c>
      <c r="G180" s="18"/>
      <c r="H180" s="18">
        <f t="shared" si="3"/>
        <v>41260308.36999998</v>
      </c>
    </row>
    <row r="181" spans="3:8" ht="15">
      <c r="C181" s="8">
        <v>43181</v>
      </c>
      <c r="D181" s="49">
        <v>13749171</v>
      </c>
      <c r="E181" s="9" t="s">
        <v>1421</v>
      </c>
      <c r="F181" s="18">
        <v>3937265.64</v>
      </c>
      <c r="G181" s="18"/>
      <c r="H181" s="18">
        <f t="shared" si="3"/>
        <v>45197574.00999998</v>
      </c>
    </row>
    <row r="182" spans="3:8" ht="15">
      <c r="C182" s="8">
        <v>43181</v>
      </c>
      <c r="D182" s="49">
        <v>13749167</v>
      </c>
      <c r="E182" s="9" t="s">
        <v>1421</v>
      </c>
      <c r="F182" s="18">
        <v>1350000</v>
      </c>
      <c r="G182" s="18"/>
      <c r="H182" s="18">
        <f t="shared" si="3"/>
        <v>46547574.00999998</v>
      </c>
    </row>
    <row r="183" spans="3:8" ht="15">
      <c r="C183" s="8">
        <v>43181</v>
      </c>
      <c r="D183" s="49">
        <v>17176</v>
      </c>
      <c r="E183" s="9" t="s">
        <v>24</v>
      </c>
      <c r="F183" s="18"/>
      <c r="G183" s="18">
        <v>27000</v>
      </c>
      <c r="H183" s="18">
        <f t="shared" si="3"/>
        <v>46520574.00999998</v>
      </c>
    </row>
    <row r="184" spans="3:8" ht="15">
      <c r="C184" s="8">
        <v>43181</v>
      </c>
      <c r="D184" s="49">
        <v>17177</v>
      </c>
      <c r="E184" s="9" t="s">
        <v>24</v>
      </c>
      <c r="F184" s="18"/>
      <c r="G184" s="18">
        <v>31500</v>
      </c>
      <c r="H184" s="18">
        <f t="shared" si="3"/>
        <v>46489074.00999998</v>
      </c>
    </row>
    <row r="185" spans="3:8" ht="15">
      <c r="C185" s="8">
        <v>43181</v>
      </c>
      <c r="D185" s="49">
        <v>17180</v>
      </c>
      <c r="E185" s="9" t="s">
        <v>24</v>
      </c>
      <c r="F185" s="18"/>
      <c r="G185" s="18">
        <v>31500</v>
      </c>
      <c r="H185" s="18">
        <f t="shared" si="3"/>
        <v>46457574.00999998</v>
      </c>
    </row>
    <row r="186" spans="3:8" ht="15">
      <c r="C186" s="8">
        <v>43181</v>
      </c>
      <c r="D186" s="49">
        <v>17178</v>
      </c>
      <c r="E186" s="9" t="s">
        <v>24</v>
      </c>
      <c r="F186" s="18"/>
      <c r="G186" s="18">
        <v>32400</v>
      </c>
      <c r="H186" s="18">
        <f t="shared" si="3"/>
        <v>46425174.00999998</v>
      </c>
    </row>
    <row r="187" spans="3:8" ht="15">
      <c r="C187" s="8">
        <v>43181</v>
      </c>
      <c r="D187" s="49">
        <v>17179</v>
      </c>
      <c r="E187" s="9" t="s">
        <v>24</v>
      </c>
      <c r="F187" s="18"/>
      <c r="G187" s="18">
        <v>32400</v>
      </c>
      <c r="H187" s="18">
        <f t="shared" si="3"/>
        <v>46392774.00999998</v>
      </c>
    </row>
    <row r="188" spans="3:8" ht="15">
      <c r="C188" s="8">
        <v>43181</v>
      </c>
      <c r="D188" s="49">
        <v>17281</v>
      </c>
      <c r="E188" s="9" t="s">
        <v>1389</v>
      </c>
      <c r="F188" s="18"/>
      <c r="G188" s="18">
        <v>524760</v>
      </c>
      <c r="H188" s="18">
        <f t="shared" si="3"/>
        <v>45868014.00999998</v>
      </c>
    </row>
    <row r="189" spans="3:8" ht="15">
      <c r="C189" s="8">
        <v>43181</v>
      </c>
      <c r="D189" s="49">
        <v>17280</v>
      </c>
      <c r="E189" s="9" t="s">
        <v>1390</v>
      </c>
      <c r="F189" s="18"/>
      <c r="G189" s="18">
        <v>538625</v>
      </c>
      <c r="H189" s="18">
        <f t="shared" si="3"/>
        <v>45329389.00999998</v>
      </c>
    </row>
    <row r="190" spans="3:8" ht="15">
      <c r="C190" s="8">
        <v>43181</v>
      </c>
      <c r="D190" s="49">
        <v>17282</v>
      </c>
      <c r="E190" s="9" t="s">
        <v>1390</v>
      </c>
      <c r="F190" s="18"/>
      <c r="G190" s="18">
        <v>2625000</v>
      </c>
      <c r="H190" s="18">
        <f t="shared" si="3"/>
        <v>42704389.00999998</v>
      </c>
    </row>
    <row r="191" spans="3:8" ht="15">
      <c r="C191" s="8">
        <v>43181</v>
      </c>
      <c r="D191" s="49">
        <v>17278</v>
      </c>
      <c r="E191" s="9" t="s">
        <v>1389</v>
      </c>
      <c r="F191" s="18"/>
      <c r="G191" s="18">
        <v>2831874</v>
      </c>
      <c r="H191" s="18">
        <f t="shared" si="3"/>
        <v>39872515.00999998</v>
      </c>
    </row>
    <row r="192" spans="3:8" ht="15">
      <c r="C192" s="8">
        <v>43181</v>
      </c>
      <c r="D192" s="49">
        <v>17279</v>
      </c>
      <c r="E192" s="9" t="s">
        <v>1390</v>
      </c>
      <c r="F192" s="18"/>
      <c r="G192" s="18">
        <v>3186295</v>
      </c>
      <c r="H192" s="18">
        <f t="shared" si="3"/>
        <v>36686220.00999998</v>
      </c>
    </row>
    <row r="193" spans="3:8" ht="15">
      <c r="C193" s="8">
        <v>43181</v>
      </c>
      <c r="D193" s="49">
        <v>17285</v>
      </c>
      <c r="E193" s="9" t="s">
        <v>40</v>
      </c>
      <c r="F193" s="18"/>
      <c r="G193" s="18">
        <v>3937265.64</v>
      </c>
      <c r="H193" s="18">
        <f t="shared" si="3"/>
        <v>32748954.369999982</v>
      </c>
    </row>
    <row r="194" spans="3:8" ht="15">
      <c r="C194" s="8">
        <v>43181</v>
      </c>
      <c r="D194" s="49">
        <v>17286</v>
      </c>
      <c r="E194" s="9" t="s">
        <v>40</v>
      </c>
      <c r="F194" s="18"/>
      <c r="G194" s="18">
        <v>3937265.64</v>
      </c>
      <c r="H194" s="18">
        <f t="shared" si="3"/>
        <v>28811688.72999998</v>
      </c>
    </row>
    <row r="195" spans="3:8" ht="15">
      <c r="C195" s="8">
        <v>43181</v>
      </c>
      <c r="D195" s="49">
        <v>17287</v>
      </c>
      <c r="E195" s="9" t="s">
        <v>40</v>
      </c>
      <c r="F195" s="18"/>
      <c r="G195" s="18">
        <v>3937265.64</v>
      </c>
      <c r="H195" s="18">
        <f t="shared" si="3"/>
        <v>24874423.08999998</v>
      </c>
    </row>
    <row r="196" spans="3:8" ht="15">
      <c r="C196" s="8">
        <v>43181</v>
      </c>
      <c r="D196" s="49">
        <v>17289</v>
      </c>
      <c r="E196" s="9" t="s">
        <v>40</v>
      </c>
      <c r="F196" s="18"/>
      <c r="G196" s="18">
        <v>3937265.64</v>
      </c>
      <c r="H196" s="18">
        <f t="shared" si="3"/>
        <v>20937157.44999998</v>
      </c>
    </row>
    <row r="197" spans="3:8" ht="15">
      <c r="C197" s="8">
        <v>43181</v>
      </c>
      <c r="D197" s="49">
        <v>17290</v>
      </c>
      <c r="E197" s="9" t="s">
        <v>40</v>
      </c>
      <c r="F197" s="18"/>
      <c r="G197" s="18">
        <v>3937265.64</v>
      </c>
      <c r="H197" s="18">
        <f t="shared" si="3"/>
        <v>16999891.80999998</v>
      </c>
    </row>
    <row r="198" spans="3:8" ht="15">
      <c r="C198" s="8">
        <v>43181</v>
      </c>
      <c r="D198" s="49">
        <v>17291</v>
      </c>
      <c r="E198" s="9" t="s">
        <v>40</v>
      </c>
      <c r="F198" s="18"/>
      <c r="G198" s="18">
        <v>3937265.64</v>
      </c>
      <c r="H198" s="18">
        <f t="shared" si="3"/>
        <v>13062626.16999998</v>
      </c>
    </row>
    <row r="199" spans="3:8" ht="15">
      <c r="C199" s="8">
        <v>43181</v>
      </c>
      <c r="D199" s="49">
        <v>17292</v>
      </c>
      <c r="E199" s="9" t="s">
        <v>40</v>
      </c>
      <c r="F199" s="18"/>
      <c r="G199" s="18">
        <v>3937265.64</v>
      </c>
      <c r="H199" s="18">
        <f t="shared" si="3"/>
        <v>9125360.529999979</v>
      </c>
    </row>
    <row r="200" spans="3:8" ht="15">
      <c r="C200" s="8">
        <v>43182</v>
      </c>
      <c r="D200" s="49">
        <v>17308</v>
      </c>
      <c r="E200" s="9" t="s">
        <v>50</v>
      </c>
      <c r="F200" s="18"/>
      <c r="G200" s="18">
        <v>9500</v>
      </c>
      <c r="H200" s="18">
        <f t="shared" si="3"/>
        <v>9115860.529999979</v>
      </c>
    </row>
    <row r="201" spans="3:8" ht="15">
      <c r="C201" s="8">
        <v>43182</v>
      </c>
      <c r="D201" s="49">
        <v>17313</v>
      </c>
      <c r="E201" s="9" t="s">
        <v>46</v>
      </c>
      <c r="F201" s="18"/>
      <c r="G201" s="18">
        <v>10300</v>
      </c>
      <c r="H201" s="18">
        <f t="shared" si="3"/>
        <v>9105560.529999979</v>
      </c>
    </row>
    <row r="202" spans="3:8" ht="15">
      <c r="C202" s="8">
        <v>43182</v>
      </c>
      <c r="D202" s="49">
        <v>17310</v>
      </c>
      <c r="E202" s="9" t="s">
        <v>42</v>
      </c>
      <c r="F202" s="18"/>
      <c r="G202" s="18">
        <v>11430</v>
      </c>
      <c r="H202" s="18">
        <f t="shared" si="3"/>
        <v>9094130.529999979</v>
      </c>
    </row>
    <row r="203" spans="3:8" ht="15">
      <c r="C203" s="8">
        <v>43182</v>
      </c>
      <c r="D203" s="49">
        <v>17299</v>
      </c>
      <c r="E203" s="9" t="s">
        <v>57</v>
      </c>
      <c r="F203" s="18"/>
      <c r="G203" s="18">
        <v>11900</v>
      </c>
      <c r="H203" s="18">
        <f t="shared" si="3"/>
        <v>9082230.529999979</v>
      </c>
    </row>
    <row r="204" spans="3:8" ht="15">
      <c r="C204" s="8">
        <v>43182</v>
      </c>
      <c r="D204" s="49">
        <v>17300</v>
      </c>
      <c r="E204" s="9" t="s">
        <v>33</v>
      </c>
      <c r="F204" s="18"/>
      <c r="G204" s="18">
        <v>12700</v>
      </c>
      <c r="H204" s="18">
        <f t="shared" si="3"/>
        <v>9069530.529999979</v>
      </c>
    </row>
    <row r="205" spans="3:8" ht="15">
      <c r="C205" s="8">
        <v>43182</v>
      </c>
      <c r="D205" s="49">
        <v>17312</v>
      </c>
      <c r="E205" s="9" t="s">
        <v>62</v>
      </c>
      <c r="F205" s="18"/>
      <c r="G205" s="18">
        <v>15200</v>
      </c>
      <c r="H205" s="18">
        <f t="shared" si="3"/>
        <v>9054330.529999979</v>
      </c>
    </row>
    <row r="206" spans="3:8" ht="15">
      <c r="C206" s="8">
        <v>43182</v>
      </c>
      <c r="D206" s="49">
        <v>17303</v>
      </c>
      <c r="E206" s="9" t="s">
        <v>44</v>
      </c>
      <c r="F206" s="18"/>
      <c r="G206" s="18">
        <v>15300</v>
      </c>
      <c r="H206" s="18">
        <f t="shared" si="3"/>
        <v>9039030.529999979</v>
      </c>
    </row>
    <row r="207" spans="3:8" ht="15">
      <c r="C207" s="8">
        <v>43182</v>
      </c>
      <c r="D207" s="49">
        <v>17305</v>
      </c>
      <c r="E207" s="9" t="s">
        <v>1392</v>
      </c>
      <c r="F207" s="18"/>
      <c r="G207" s="18">
        <v>15400</v>
      </c>
      <c r="H207" s="18">
        <f t="shared" si="3"/>
        <v>9023630.529999979</v>
      </c>
    </row>
    <row r="208" spans="3:8" ht="15">
      <c r="C208" s="8">
        <v>43182</v>
      </c>
      <c r="D208" s="49">
        <v>17307</v>
      </c>
      <c r="E208" s="9" t="s">
        <v>48</v>
      </c>
      <c r="F208" s="18"/>
      <c r="G208" s="18">
        <v>15400</v>
      </c>
      <c r="H208" s="18">
        <f t="shared" si="3"/>
        <v>9008230.529999979</v>
      </c>
    </row>
    <row r="209" spans="3:8" ht="15">
      <c r="C209" s="8">
        <v>43182</v>
      </c>
      <c r="D209" s="49">
        <v>17311</v>
      </c>
      <c r="E209" s="9" t="s">
        <v>45</v>
      </c>
      <c r="F209" s="18"/>
      <c r="G209" s="18">
        <v>16400</v>
      </c>
      <c r="H209" s="18">
        <f t="shared" si="3"/>
        <v>8991830.529999979</v>
      </c>
    </row>
    <row r="210" spans="3:8" ht="15">
      <c r="C210" s="8">
        <v>43182</v>
      </c>
      <c r="D210" s="49">
        <v>17309</v>
      </c>
      <c r="E210" s="9" t="s">
        <v>1393</v>
      </c>
      <c r="F210" s="18"/>
      <c r="G210" s="18">
        <v>16600</v>
      </c>
      <c r="H210" s="18">
        <f t="shared" si="3"/>
        <v>8975230.529999979</v>
      </c>
    </row>
    <row r="211" spans="3:8" ht="15">
      <c r="C211" s="8">
        <v>43182</v>
      </c>
      <c r="D211" s="49">
        <v>17304</v>
      </c>
      <c r="E211" s="9" t="s">
        <v>56</v>
      </c>
      <c r="F211" s="18"/>
      <c r="G211" s="18">
        <v>22850</v>
      </c>
      <c r="H211" s="18">
        <f aca="true" t="shared" si="4" ref="H211:H261">+H210+F211-G211</f>
        <v>8952380.529999979</v>
      </c>
    </row>
    <row r="212" spans="3:8" ht="15">
      <c r="C212" s="8">
        <v>43182</v>
      </c>
      <c r="D212" s="49">
        <v>17306</v>
      </c>
      <c r="E212" s="9" t="s">
        <v>61</v>
      </c>
      <c r="F212" s="18"/>
      <c r="G212" s="18">
        <v>26150</v>
      </c>
      <c r="H212" s="18">
        <f t="shared" si="4"/>
        <v>8926230.529999979</v>
      </c>
    </row>
    <row r="213" spans="3:8" ht="15">
      <c r="C213" s="8">
        <v>43182</v>
      </c>
      <c r="D213" s="49">
        <v>17314</v>
      </c>
      <c r="E213" s="9" t="s">
        <v>49</v>
      </c>
      <c r="F213" s="18"/>
      <c r="G213" s="18">
        <v>29150</v>
      </c>
      <c r="H213" s="18">
        <f t="shared" si="4"/>
        <v>8897080.529999979</v>
      </c>
    </row>
    <row r="214" spans="3:8" ht="15">
      <c r="C214" s="8">
        <v>43182</v>
      </c>
      <c r="D214" s="49">
        <v>17301</v>
      </c>
      <c r="E214" s="9" t="s">
        <v>47</v>
      </c>
      <c r="F214" s="18"/>
      <c r="G214" s="18">
        <v>33500</v>
      </c>
      <c r="H214" s="18">
        <f t="shared" si="4"/>
        <v>8863580.529999979</v>
      </c>
    </row>
    <row r="215" spans="3:8" ht="15">
      <c r="C215" s="8">
        <v>43182</v>
      </c>
      <c r="D215" s="49">
        <v>950759920</v>
      </c>
      <c r="E215" s="9" t="s">
        <v>40</v>
      </c>
      <c r="F215" s="18"/>
      <c r="G215" s="18">
        <v>3203000</v>
      </c>
      <c r="H215" s="18">
        <f t="shared" si="4"/>
        <v>5660580.529999979</v>
      </c>
    </row>
    <row r="216" spans="3:8" ht="15">
      <c r="C216" s="8">
        <v>43185</v>
      </c>
      <c r="D216" s="49">
        <v>13749172</v>
      </c>
      <c r="E216" s="9" t="s">
        <v>1421</v>
      </c>
      <c r="F216" s="18">
        <v>3937265.64</v>
      </c>
      <c r="G216" s="18"/>
      <c r="H216" s="18">
        <f t="shared" si="4"/>
        <v>9597846.16999998</v>
      </c>
    </row>
    <row r="217" spans="3:8" ht="15">
      <c r="C217" s="8">
        <v>43185</v>
      </c>
      <c r="D217" s="49">
        <v>17302</v>
      </c>
      <c r="E217" s="9" t="s">
        <v>1348</v>
      </c>
      <c r="F217" s="18"/>
      <c r="G217" s="18">
        <v>27600</v>
      </c>
      <c r="H217" s="18">
        <f t="shared" si="4"/>
        <v>9570246.16999998</v>
      </c>
    </row>
    <row r="218" spans="3:8" ht="15">
      <c r="C218" s="8">
        <v>43185</v>
      </c>
      <c r="D218" s="49">
        <v>17338</v>
      </c>
      <c r="E218" s="9" t="s">
        <v>1385</v>
      </c>
      <c r="F218" s="18"/>
      <c r="G218" s="18">
        <v>1100</v>
      </c>
      <c r="H218" s="18">
        <f t="shared" si="4"/>
        <v>9569146.16999998</v>
      </c>
    </row>
    <row r="219" spans="3:8" ht="15">
      <c r="C219" s="8">
        <v>43185</v>
      </c>
      <c r="D219" s="49">
        <v>17342</v>
      </c>
      <c r="E219" s="9" t="s">
        <v>1394</v>
      </c>
      <c r="F219" s="18"/>
      <c r="G219" s="18">
        <v>2400</v>
      </c>
      <c r="H219" s="18">
        <f t="shared" si="4"/>
        <v>9566746.16999998</v>
      </c>
    </row>
    <row r="220" spans="3:8" ht="15">
      <c r="C220" s="8">
        <v>43185</v>
      </c>
      <c r="D220" s="49">
        <v>17337</v>
      </c>
      <c r="E220" s="9" t="s">
        <v>1395</v>
      </c>
      <c r="F220" s="18"/>
      <c r="G220" s="18">
        <v>4506.29</v>
      </c>
      <c r="H220" s="18">
        <f t="shared" si="4"/>
        <v>9562239.87999998</v>
      </c>
    </row>
    <row r="221" spans="3:8" ht="15">
      <c r="C221" s="8">
        <v>43185</v>
      </c>
      <c r="D221" s="49">
        <v>17336</v>
      </c>
      <c r="E221" s="9" t="s">
        <v>1396</v>
      </c>
      <c r="F221" s="18"/>
      <c r="G221" s="18">
        <v>5191.51</v>
      </c>
      <c r="H221" s="18">
        <f t="shared" si="4"/>
        <v>9557048.36999998</v>
      </c>
    </row>
    <row r="222" spans="3:8" ht="15">
      <c r="C222" s="8">
        <v>43185</v>
      </c>
      <c r="D222" s="49">
        <v>17320</v>
      </c>
      <c r="E222" s="9" t="s">
        <v>1387</v>
      </c>
      <c r="F222" s="18"/>
      <c r="G222" s="18">
        <v>5472.23</v>
      </c>
      <c r="H222" s="18">
        <f t="shared" si="4"/>
        <v>9551576.13999998</v>
      </c>
    </row>
    <row r="223" spans="3:8" ht="15">
      <c r="C223" s="8">
        <v>43185</v>
      </c>
      <c r="D223" s="49">
        <v>17343</v>
      </c>
      <c r="E223" s="9" t="s">
        <v>18</v>
      </c>
      <c r="F223" s="18"/>
      <c r="G223" s="18">
        <v>5650</v>
      </c>
      <c r="H223" s="18">
        <f t="shared" si="4"/>
        <v>9545926.13999998</v>
      </c>
    </row>
    <row r="224" spans="3:8" ht="15">
      <c r="C224" s="8">
        <v>43185</v>
      </c>
      <c r="D224" s="49">
        <v>17203</v>
      </c>
      <c r="E224" s="9" t="s">
        <v>18</v>
      </c>
      <c r="F224" s="18"/>
      <c r="G224" s="18">
        <v>6780</v>
      </c>
      <c r="H224" s="18">
        <f t="shared" si="4"/>
        <v>9539146.13999998</v>
      </c>
    </row>
    <row r="225" spans="3:8" ht="15">
      <c r="C225" s="8">
        <v>43185</v>
      </c>
      <c r="D225" s="49">
        <v>17325</v>
      </c>
      <c r="E225" s="9" t="s">
        <v>1397</v>
      </c>
      <c r="F225" s="18"/>
      <c r="G225" s="18">
        <v>10383.02</v>
      </c>
      <c r="H225" s="18">
        <f t="shared" si="4"/>
        <v>9528763.11999998</v>
      </c>
    </row>
    <row r="226" spans="3:8" ht="15">
      <c r="C226" s="8">
        <v>43185</v>
      </c>
      <c r="D226" s="49">
        <v>17333</v>
      </c>
      <c r="E226" s="9" t="s">
        <v>18</v>
      </c>
      <c r="F226" s="18"/>
      <c r="G226" s="18">
        <v>13560</v>
      </c>
      <c r="H226" s="18">
        <f t="shared" si="4"/>
        <v>9515203.11999998</v>
      </c>
    </row>
    <row r="227" spans="3:8" ht="15">
      <c r="C227" s="8">
        <v>43185</v>
      </c>
      <c r="D227" s="49">
        <v>17168</v>
      </c>
      <c r="E227" s="9" t="s">
        <v>23</v>
      </c>
      <c r="F227" s="18"/>
      <c r="G227" s="18">
        <v>15104.38</v>
      </c>
      <c r="H227" s="18">
        <f t="shared" si="4"/>
        <v>9500098.73999998</v>
      </c>
    </row>
    <row r="228" spans="3:8" ht="15">
      <c r="C228" s="8">
        <v>43185</v>
      </c>
      <c r="D228" s="49">
        <v>17331</v>
      </c>
      <c r="E228" s="9" t="s">
        <v>53</v>
      </c>
      <c r="F228" s="18"/>
      <c r="G228" s="18">
        <v>15106.98</v>
      </c>
      <c r="H228" s="18">
        <f t="shared" si="4"/>
        <v>9484991.75999998</v>
      </c>
    </row>
    <row r="229" spans="3:8" ht="15">
      <c r="C229" s="8">
        <v>43185</v>
      </c>
      <c r="D229" s="49">
        <v>17315</v>
      </c>
      <c r="E229" s="9" t="s">
        <v>1398</v>
      </c>
      <c r="F229" s="18"/>
      <c r="G229" s="18">
        <v>17305.03</v>
      </c>
      <c r="H229" s="18">
        <f t="shared" si="4"/>
        <v>9467686.72999998</v>
      </c>
    </row>
    <row r="230" spans="3:8" ht="15">
      <c r="C230" s="8">
        <v>43185</v>
      </c>
      <c r="D230" s="49">
        <v>17316</v>
      </c>
      <c r="E230" s="9" t="s">
        <v>1399</v>
      </c>
      <c r="F230" s="18"/>
      <c r="G230" s="18">
        <v>18343.41</v>
      </c>
      <c r="H230" s="18">
        <f t="shared" si="4"/>
        <v>9449343.31999998</v>
      </c>
    </row>
    <row r="231" spans="3:8" ht="15">
      <c r="C231" s="8">
        <v>43185</v>
      </c>
      <c r="D231" s="49">
        <v>17317</v>
      </c>
      <c r="E231" s="9" t="s">
        <v>59</v>
      </c>
      <c r="F231" s="18"/>
      <c r="G231" s="18">
        <v>19550.83</v>
      </c>
      <c r="H231" s="18">
        <f t="shared" si="4"/>
        <v>9429792.48999998</v>
      </c>
    </row>
    <row r="232" spans="3:8" ht="15">
      <c r="C232" s="8">
        <v>43185</v>
      </c>
      <c r="D232" s="49">
        <v>17345</v>
      </c>
      <c r="E232" s="9" t="s">
        <v>1400</v>
      </c>
      <c r="F232" s="18"/>
      <c r="G232" s="18">
        <v>30000</v>
      </c>
      <c r="H232" s="18">
        <f t="shared" si="4"/>
        <v>9399792.48999998</v>
      </c>
    </row>
    <row r="233" spans="3:8" ht="15">
      <c r="C233" s="8">
        <v>43185</v>
      </c>
      <c r="D233" s="49">
        <v>17216</v>
      </c>
      <c r="E233" s="9" t="s">
        <v>60</v>
      </c>
      <c r="F233" s="18"/>
      <c r="G233" s="18">
        <v>38000</v>
      </c>
      <c r="H233" s="18">
        <f t="shared" si="4"/>
        <v>9361792.48999998</v>
      </c>
    </row>
    <row r="234" spans="3:8" ht="15">
      <c r="C234" s="8">
        <v>43185</v>
      </c>
      <c r="D234" s="49">
        <v>17319</v>
      </c>
      <c r="E234" s="9" t="s">
        <v>1387</v>
      </c>
      <c r="F234" s="18"/>
      <c r="G234" s="18">
        <v>38900</v>
      </c>
      <c r="H234" s="18">
        <f t="shared" si="4"/>
        <v>9322892.48999998</v>
      </c>
    </row>
    <row r="235" spans="3:8" ht="15">
      <c r="C235" s="8">
        <v>43185</v>
      </c>
      <c r="D235" s="49">
        <v>17322</v>
      </c>
      <c r="E235" s="9" t="s">
        <v>1401</v>
      </c>
      <c r="F235" s="18"/>
      <c r="G235" s="18">
        <v>40383.02</v>
      </c>
      <c r="H235" s="18">
        <f t="shared" si="4"/>
        <v>9282509.46999998</v>
      </c>
    </row>
    <row r="236" spans="3:8" ht="15">
      <c r="C236" s="8">
        <v>43185</v>
      </c>
      <c r="D236" s="49">
        <v>17295</v>
      </c>
      <c r="E236" s="9" t="s">
        <v>30</v>
      </c>
      <c r="F236" s="18"/>
      <c r="G236" s="18">
        <v>50261.49</v>
      </c>
      <c r="H236" s="18">
        <f t="shared" si="4"/>
        <v>9232247.97999998</v>
      </c>
    </row>
    <row r="237" spans="3:8" ht="15">
      <c r="C237" s="8">
        <v>43185</v>
      </c>
      <c r="D237" s="49">
        <v>17324</v>
      </c>
      <c r="E237" s="9" t="s">
        <v>1402</v>
      </c>
      <c r="F237" s="18"/>
      <c r="G237" s="18">
        <v>57000</v>
      </c>
      <c r="H237" s="18">
        <f t="shared" si="4"/>
        <v>9175247.97999998</v>
      </c>
    </row>
    <row r="238" spans="3:8" ht="15">
      <c r="C238" s="8">
        <v>43185</v>
      </c>
      <c r="D238" s="49">
        <v>17296</v>
      </c>
      <c r="E238" s="9" t="s">
        <v>30</v>
      </c>
      <c r="F238" s="18"/>
      <c r="G238" s="18">
        <v>78886.12</v>
      </c>
      <c r="H238" s="18">
        <f t="shared" si="4"/>
        <v>9096361.85999998</v>
      </c>
    </row>
    <row r="239" spans="3:8" ht="15">
      <c r="C239" s="8">
        <v>43185</v>
      </c>
      <c r="D239" s="49">
        <v>17297</v>
      </c>
      <c r="E239" s="9" t="s">
        <v>32</v>
      </c>
      <c r="F239" s="18"/>
      <c r="G239" s="18">
        <v>116981.42</v>
      </c>
      <c r="H239" s="18">
        <f t="shared" si="4"/>
        <v>8979380.43999998</v>
      </c>
    </row>
    <row r="240" spans="3:8" ht="15">
      <c r="C240" s="8">
        <v>43185</v>
      </c>
      <c r="D240" s="49">
        <v>17326</v>
      </c>
      <c r="E240" s="9" t="s">
        <v>31</v>
      </c>
      <c r="F240" s="18"/>
      <c r="G240" s="18">
        <v>247434.76</v>
      </c>
      <c r="H240" s="18">
        <f t="shared" si="4"/>
        <v>8731945.679999981</v>
      </c>
    </row>
    <row r="241" spans="3:8" ht="15">
      <c r="C241" s="8">
        <v>43185</v>
      </c>
      <c r="D241" s="49">
        <v>17328</v>
      </c>
      <c r="E241" s="9" t="s">
        <v>26</v>
      </c>
      <c r="F241" s="18"/>
      <c r="G241" s="18">
        <v>366966.63</v>
      </c>
      <c r="H241" s="18">
        <f t="shared" si="4"/>
        <v>8364979.049999981</v>
      </c>
    </row>
    <row r="242" spans="3:8" ht="15">
      <c r="C242" s="8">
        <v>43185</v>
      </c>
      <c r="D242" s="49">
        <v>17298</v>
      </c>
      <c r="E242" s="9" t="s">
        <v>37</v>
      </c>
      <c r="F242" s="18"/>
      <c r="G242" s="18">
        <v>600032.27</v>
      </c>
      <c r="H242" s="18">
        <f t="shared" si="4"/>
        <v>7764946.779999981</v>
      </c>
    </row>
    <row r="243" spans="3:8" ht="15">
      <c r="C243" s="8">
        <v>43185</v>
      </c>
      <c r="D243" s="49">
        <v>17294</v>
      </c>
      <c r="E243" s="9" t="s">
        <v>38</v>
      </c>
      <c r="F243" s="18"/>
      <c r="G243" s="18">
        <v>1950983.38</v>
      </c>
      <c r="H243" s="18">
        <f t="shared" si="4"/>
        <v>5813963.399999981</v>
      </c>
    </row>
    <row r="244" spans="3:8" ht="15">
      <c r="C244" s="8">
        <v>43185</v>
      </c>
      <c r="D244" s="49">
        <v>959568745</v>
      </c>
      <c r="E244" s="9" t="s">
        <v>40</v>
      </c>
      <c r="F244" s="18"/>
      <c r="G244" s="18">
        <v>247711.01</v>
      </c>
      <c r="H244" s="18">
        <f t="shared" si="4"/>
        <v>5566252.389999981</v>
      </c>
    </row>
    <row r="245" spans="3:8" ht="15">
      <c r="C245" s="8">
        <v>43186</v>
      </c>
      <c r="D245" s="49">
        <v>17340</v>
      </c>
      <c r="E245" s="9" t="s">
        <v>55</v>
      </c>
      <c r="F245" s="18"/>
      <c r="G245" s="18">
        <v>690</v>
      </c>
      <c r="H245" s="18">
        <f t="shared" si="4"/>
        <v>5565562.389999981</v>
      </c>
    </row>
    <row r="246" spans="3:8" ht="15">
      <c r="C246" s="8">
        <v>43186</v>
      </c>
      <c r="D246" s="49">
        <v>17339</v>
      </c>
      <c r="E246" s="9" t="s">
        <v>54</v>
      </c>
      <c r="F246" s="18"/>
      <c r="G246" s="18">
        <v>3025.53</v>
      </c>
      <c r="H246" s="18">
        <f t="shared" si="4"/>
        <v>5562536.859999981</v>
      </c>
    </row>
    <row r="247" spans="3:8" ht="15">
      <c r="C247" s="8">
        <v>43186</v>
      </c>
      <c r="D247" s="49">
        <v>17202</v>
      </c>
      <c r="E247" s="9" t="s">
        <v>18</v>
      </c>
      <c r="F247" s="18"/>
      <c r="G247" s="18">
        <v>4520</v>
      </c>
      <c r="H247" s="18">
        <f t="shared" si="4"/>
        <v>5558016.859999981</v>
      </c>
    </row>
    <row r="248" spans="3:8" ht="15">
      <c r="C248" s="8">
        <v>43186</v>
      </c>
      <c r="D248" s="49">
        <v>17329</v>
      </c>
      <c r="E248" s="9" t="s">
        <v>1354</v>
      </c>
      <c r="F248" s="18"/>
      <c r="G248" s="18">
        <v>76300</v>
      </c>
      <c r="H248" s="18">
        <f t="shared" si="4"/>
        <v>5481716.859999981</v>
      </c>
    </row>
    <row r="249" spans="3:8" ht="15">
      <c r="C249" s="8">
        <v>43187</v>
      </c>
      <c r="D249" s="49">
        <v>13749168</v>
      </c>
      <c r="E249" s="9" t="s">
        <v>1421</v>
      </c>
      <c r="F249" s="18">
        <v>2100000</v>
      </c>
      <c r="G249" s="18"/>
      <c r="H249" s="18">
        <f t="shared" si="4"/>
        <v>7581716.859999981</v>
      </c>
    </row>
    <row r="250" spans="3:8" ht="15">
      <c r="C250" s="8">
        <v>43187</v>
      </c>
      <c r="D250" s="49">
        <v>17166</v>
      </c>
      <c r="E250" s="9" t="s">
        <v>25</v>
      </c>
      <c r="F250" s="18"/>
      <c r="G250" s="18">
        <v>8784.59</v>
      </c>
      <c r="H250" s="18">
        <f t="shared" si="4"/>
        <v>7572932.269999981</v>
      </c>
    </row>
    <row r="251" spans="3:8" ht="15">
      <c r="C251" s="8">
        <v>43187</v>
      </c>
      <c r="D251" s="49">
        <v>17353</v>
      </c>
      <c r="E251" s="9" t="s">
        <v>1403</v>
      </c>
      <c r="F251" s="18"/>
      <c r="G251" s="18">
        <v>54000</v>
      </c>
      <c r="H251" s="18">
        <f t="shared" si="4"/>
        <v>7518932.269999981</v>
      </c>
    </row>
    <row r="252" spans="3:8" ht="15">
      <c r="C252" s="8">
        <v>43187</v>
      </c>
      <c r="D252" s="49">
        <v>17359</v>
      </c>
      <c r="E252" s="9" t="s">
        <v>34</v>
      </c>
      <c r="F252" s="18"/>
      <c r="G252" s="18">
        <v>99300</v>
      </c>
      <c r="H252" s="18">
        <f t="shared" si="4"/>
        <v>7419632.269999981</v>
      </c>
    </row>
    <row r="253" spans="3:8" ht="15">
      <c r="C253" s="8">
        <v>43187</v>
      </c>
      <c r="D253" s="49">
        <v>17354</v>
      </c>
      <c r="E253" s="9" t="s">
        <v>1404</v>
      </c>
      <c r="F253" s="18"/>
      <c r="G253" s="18">
        <v>129950</v>
      </c>
      <c r="H253" s="18">
        <f t="shared" si="4"/>
        <v>7289682.269999981</v>
      </c>
    </row>
    <row r="254" spans="3:8" ht="15">
      <c r="C254" s="8">
        <v>43187</v>
      </c>
      <c r="D254" s="49">
        <v>17357</v>
      </c>
      <c r="E254" s="9" t="s">
        <v>1405</v>
      </c>
      <c r="F254" s="18"/>
      <c r="G254" s="18">
        <v>132775</v>
      </c>
      <c r="H254" s="18">
        <f t="shared" si="4"/>
        <v>7156907.269999981</v>
      </c>
    </row>
    <row r="255" spans="3:8" ht="15">
      <c r="C255" s="8">
        <v>43187</v>
      </c>
      <c r="D255" s="49">
        <v>17191</v>
      </c>
      <c r="E255" s="9" t="s">
        <v>34</v>
      </c>
      <c r="F255" s="18"/>
      <c r="G255" s="18">
        <v>217085.21</v>
      </c>
      <c r="H255" s="18">
        <f t="shared" si="4"/>
        <v>6939822.059999981</v>
      </c>
    </row>
    <row r="256" spans="3:8" ht="15">
      <c r="C256" s="8">
        <v>43187</v>
      </c>
      <c r="D256" s="49">
        <v>17349</v>
      </c>
      <c r="E256" s="9" t="s">
        <v>34</v>
      </c>
      <c r="F256" s="18"/>
      <c r="G256" s="18">
        <v>217619.33</v>
      </c>
      <c r="H256" s="18">
        <f t="shared" si="4"/>
        <v>6722202.729999981</v>
      </c>
    </row>
    <row r="257" spans="3:8" ht="15">
      <c r="C257" s="8">
        <v>43187</v>
      </c>
      <c r="D257" s="49">
        <v>17350</v>
      </c>
      <c r="E257" s="9" t="s">
        <v>34</v>
      </c>
      <c r="F257" s="18"/>
      <c r="G257" s="18">
        <v>429059.4</v>
      </c>
      <c r="H257" s="18">
        <f t="shared" si="4"/>
        <v>6293143.3299999805</v>
      </c>
    </row>
    <row r="258" spans="3:8" ht="15">
      <c r="C258" s="8">
        <v>43187</v>
      </c>
      <c r="D258" s="49">
        <v>17365</v>
      </c>
      <c r="E258" s="9" t="s">
        <v>40</v>
      </c>
      <c r="F258" s="18"/>
      <c r="G258" s="18">
        <v>700000</v>
      </c>
      <c r="H258" s="18">
        <f t="shared" si="4"/>
        <v>5593143.3299999805</v>
      </c>
    </row>
    <row r="259" spans="3:8" ht="15">
      <c r="C259" s="8">
        <v>43159</v>
      </c>
      <c r="D259" s="39" t="s">
        <v>14</v>
      </c>
      <c r="E259" s="9" t="s">
        <v>15</v>
      </c>
      <c r="F259" s="18"/>
      <c r="G259" s="18">
        <v>245182.16999999998</v>
      </c>
      <c r="H259" s="18">
        <f t="shared" si="4"/>
        <v>5347961.159999981</v>
      </c>
    </row>
    <row r="260" spans="3:8" ht="15">
      <c r="C260" s="8">
        <v>43159</v>
      </c>
      <c r="D260" s="39" t="s">
        <v>14</v>
      </c>
      <c r="E260" s="9" t="s">
        <v>16</v>
      </c>
      <c r="F260" s="18"/>
      <c r="G260" s="18">
        <v>44625</v>
      </c>
      <c r="H260" s="18">
        <f t="shared" si="4"/>
        <v>5303336.159999981</v>
      </c>
    </row>
    <row r="261" spans="3:8" ht="15">
      <c r="C261" s="8">
        <v>43159</v>
      </c>
      <c r="D261" s="39" t="s">
        <v>14</v>
      </c>
      <c r="E261" s="9" t="s">
        <v>17</v>
      </c>
      <c r="F261" s="18"/>
      <c r="G261" s="18">
        <f>+PAGOS!F229+PAGOS!F230-DEPOSITOS!D59</f>
        <v>197981.6</v>
      </c>
      <c r="H261" s="18">
        <f t="shared" si="4"/>
        <v>5105354.559999981</v>
      </c>
    </row>
    <row r="262" spans="3:8" ht="15.75" thickBot="1">
      <c r="C262" s="8"/>
      <c r="D262" s="39"/>
      <c r="E262" s="9"/>
      <c r="F262" s="35"/>
      <c r="G262" s="43"/>
      <c r="H262" s="44"/>
    </row>
    <row r="263" spans="3:8" ht="15">
      <c r="C263" s="4"/>
      <c r="D263" s="5"/>
      <c r="E263" s="2"/>
      <c r="F263" s="6"/>
      <c r="G263" s="7"/>
      <c r="H263" s="19"/>
    </row>
    <row r="264" spans="3:8" ht="16.5" thickBot="1">
      <c r="C264" s="4"/>
      <c r="D264" s="5"/>
      <c r="E264" s="36" t="s">
        <v>10</v>
      </c>
      <c r="F264" s="37">
        <f>SUM(F15:F262)</f>
        <v>112098498.07</v>
      </c>
      <c r="G264" s="37">
        <f>SUM(G15:G262)</f>
        <v>112624608.1</v>
      </c>
      <c r="H264" s="38">
        <f>+H12+F264-G264</f>
        <v>5105354.559999973</v>
      </c>
    </row>
    <row r="265" spans="3:8" ht="15.75" thickTop="1">
      <c r="C265" s="4"/>
      <c r="D265" s="5"/>
      <c r="E265" s="2"/>
      <c r="F265" s="6"/>
      <c r="G265" s="20"/>
      <c r="H265" s="19"/>
    </row>
    <row r="266" spans="3:8" ht="15">
      <c r="C266" s="4" t="s">
        <v>11</v>
      </c>
      <c r="D266" s="141" t="s">
        <v>12</v>
      </c>
      <c r="E266" s="141"/>
      <c r="F266" s="141"/>
      <c r="G266" s="141"/>
      <c r="H266" s="141"/>
    </row>
    <row r="267" spans="3:8" ht="15">
      <c r="C267" s="4"/>
      <c r="D267" s="5"/>
      <c r="E267" s="2"/>
      <c r="F267" s="6"/>
      <c r="G267" s="20"/>
      <c r="H267" s="19"/>
    </row>
    <row r="268" spans="3:8" ht="15">
      <c r="C268" s="4"/>
      <c r="D268" s="5"/>
      <c r="E268" s="2"/>
      <c r="F268" s="6"/>
      <c r="G268" s="6"/>
      <c r="H268" s="3"/>
    </row>
    <row r="269" spans="3:8" ht="15">
      <c r="C269" s="4"/>
      <c r="D269" s="5"/>
      <c r="E269" s="2"/>
      <c r="F269" s="6"/>
      <c r="G269" s="6"/>
      <c r="H269" s="19"/>
    </row>
    <row r="270" spans="3:8" ht="15">
      <c r="C270" s="4"/>
      <c r="D270" s="5"/>
      <c r="E270" s="2"/>
      <c r="F270" s="6"/>
      <c r="G270" s="20"/>
      <c r="H270" s="19"/>
    </row>
    <row r="271" spans="3:8" ht="15">
      <c r="C271" s="4"/>
      <c r="D271" s="5"/>
      <c r="E271" s="2"/>
      <c r="F271" s="6"/>
      <c r="G271" s="20"/>
      <c r="H271" s="19"/>
    </row>
    <row r="272" spans="3:8" ht="15">
      <c r="C272" s="4"/>
      <c r="D272" s="5"/>
      <c r="E272" s="2"/>
      <c r="F272" s="6"/>
      <c r="G272" s="20"/>
      <c r="H272" s="19"/>
    </row>
    <row r="273" spans="3:8" ht="15">
      <c r="C273" s="4"/>
      <c r="D273" s="5"/>
      <c r="E273" s="2"/>
      <c r="F273" s="6"/>
      <c r="G273" s="20"/>
      <c r="H273" s="19"/>
    </row>
    <row r="274" spans="3:8" ht="15">
      <c r="C274" s="4"/>
      <c r="D274" s="5"/>
      <c r="E274" s="2"/>
      <c r="F274" s="6"/>
      <c r="G274" s="20"/>
      <c r="H274" s="19"/>
    </row>
    <row r="275" spans="3:8" ht="15">
      <c r="C275" s="4"/>
      <c r="D275" s="5"/>
      <c r="E275" s="2"/>
      <c r="F275" s="6"/>
      <c r="G275" s="20"/>
      <c r="H275" s="19"/>
    </row>
    <row r="277" ht="15">
      <c r="H277" s="3"/>
    </row>
  </sheetData>
  <sheetProtection/>
  <mergeCells count="6">
    <mergeCell ref="F12:G12"/>
    <mergeCell ref="D266:H266"/>
    <mergeCell ref="C7:H7"/>
    <mergeCell ref="C8:H8"/>
    <mergeCell ref="C9:H9"/>
    <mergeCell ref="C11:H11"/>
  </mergeCells>
  <printOptions horizontalCentered="1"/>
  <pageMargins left="0.11811023622047245" right="0.11811023622047245" top="0.48" bottom="1.0236220472440944" header="0.31496062992125984" footer="0.6692913385826772"/>
  <pageSetup horizontalDpi="600" verticalDpi="600" orientation="landscape" scale="80" r:id="rId2"/>
  <headerFooter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9"/>
  <sheetViews>
    <sheetView zoomScalePageLayoutView="0" workbookViewId="0" topLeftCell="A1">
      <selection activeCell="F14" sqref="F14"/>
    </sheetView>
  </sheetViews>
  <sheetFormatPr defaultColWidth="0" defaultRowHeight="15"/>
  <cols>
    <col min="1" max="1" width="12.00390625" style="73" customWidth="1"/>
    <col min="2" max="2" width="24.8515625" style="73" customWidth="1"/>
    <col min="3" max="3" width="34.8515625" style="73" customWidth="1"/>
    <col min="4" max="7" width="18.57421875" style="63" customWidth="1"/>
    <col min="8" max="8" width="18.7109375" style="63" customWidth="1"/>
    <col min="9" max="16384" width="0" style="1" hidden="1" customWidth="1"/>
  </cols>
  <sheetData>
    <row r="1" spans="1:8" ht="15">
      <c r="A1" s="59"/>
      <c r="B1" s="59"/>
      <c r="C1" s="59"/>
      <c r="D1" s="60"/>
      <c r="E1" s="60"/>
      <c r="F1" s="60"/>
      <c r="G1" s="60"/>
      <c r="H1" s="60"/>
    </row>
    <row r="2" spans="1:8" ht="15">
      <c r="A2" s="59"/>
      <c r="B2" s="59"/>
      <c r="C2" s="59"/>
      <c r="D2" s="60"/>
      <c r="E2" s="61"/>
      <c r="F2" s="61"/>
      <c r="G2" s="60"/>
      <c r="H2" s="60"/>
    </row>
    <row r="3" spans="1:8" ht="15">
      <c r="A3" s="59"/>
      <c r="B3" s="59"/>
      <c r="C3" s="59"/>
      <c r="D3" s="60"/>
      <c r="E3" s="60"/>
      <c r="F3" s="60"/>
      <c r="G3" s="60"/>
      <c r="H3" s="60"/>
    </row>
    <row r="4" spans="1:8" ht="15">
      <c r="A4" s="62" t="s">
        <v>65</v>
      </c>
      <c r="B4" s="59"/>
      <c r="C4" s="59"/>
      <c r="D4" s="60"/>
      <c r="G4" s="63" t="s">
        <v>66</v>
      </c>
      <c r="H4" s="63" t="s">
        <v>67</v>
      </c>
    </row>
    <row r="5" spans="1:8" ht="15.75" thickBot="1">
      <c r="A5" s="53"/>
      <c r="B5" s="53"/>
      <c r="C5" s="53"/>
      <c r="D5" s="54"/>
      <c r="G5" s="63" t="s">
        <v>68</v>
      </c>
      <c r="H5" s="64">
        <v>43192.60968925661</v>
      </c>
    </row>
    <row r="6" spans="1:8" ht="15.75" thickBot="1">
      <c r="A6" s="150" t="s">
        <v>69</v>
      </c>
      <c r="B6" s="151"/>
      <c r="C6" s="151"/>
      <c r="D6" s="151"/>
      <c r="E6" s="151"/>
      <c r="F6" s="151"/>
      <c r="G6" s="151"/>
      <c r="H6" s="152"/>
    </row>
    <row r="7" spans="1:8" ht="15.75" thickBot="1">
      <c r="A7" s="153" t="s">
        <v>70</v>
      </c>
      <c r="B7" s="154"/>
      <c r="C7" s="153"/>
      <c r="D7" s="154"/>
      <c r="E7" s="153"/>
      <c r="F7" s="155"/>
      <c r="G7" s="154"/>
      <c r="H7" s="65"/>
    </row>
    <row r="8" spans="1:8" ht="15">
      <c r="A8" s="53"/>
      <c r="B8" s="53"/>
      <c r="C8" s="53"/>
      <c r="D8" s="54"/>
      <c r="E8" s="54"/>
      <c r="F8" s="54"/>
      <c r="G8" s="54"/>
      <c r="H8" s="54"/>
    </row>
    <row r="9" spans="1:10" ht="15">
      <c r="A9" s="156" t="s">
        <v>71</v>
      </c>
      <c r="B9" s="157"/>
      <c r="C9" s="158" t="s">
        <v>72</v>
      </c>
      <c r="D9" s="159"/>
      <c r="E9" s="160" t="s">
        <v>73</v>
      </c>
      <c r="F9" s="160"/>
      <c r="G9" s="159"/>
      <c r="H9" s="158"/>
      <c r="I9" s="160"/>
      <c r="J9" s="160"/>
    </row>
    <row r="10" spans="1:8" ht="15">
      <c r="A10" s="148" t="s">
        <v>74</v>
      </c>
      <c r="B10" s="149"/>
      <c r="C10" s="55" t="s">
        <v>75</v>
      </c>
      <c r="D10" s="56">
        <v>43160</v>
      </c>
      <c r="E10" s="57" t="s">
        <v>75</v>
      </c>
      <c r="F10" s="57"/>
      <c r="G10" s="58"/>
      <c r="H10" s="58"/>
    </row>
    <row r="11" spans="1:8" ht="15">
      <c r="A11" s="148"/>
      <c r="B11" s="149"/>
      <c r="C11" s="55" t="s">
        <v>76</v>
      </c>
      <c r="D11" s="56">
        <v>43192</v>
      </c>
      <c r="E11" s="57" t="s">
        <v>76</v>
      </c>
      <c r="F11" s="57"/>
      <c r="G11" s="58"/>
      <c r="H11" s="58"/>
    </row>
    <row r="12" spans="1:8" ht="15">
      <c r="A12" s="53"/>
      <c r="B12" s="53"/>
      <c r="C12" s="53"/>
      <c r="D12" s="54"/>
      <c r="E12" s="54"/>
      <c r="F12" s="54"/>
      <c r="G12" s="54"/>
      <c r="H12" s="54"/>
    </row>
    <row r="13" spans="1:8" ht="15">
      <c r="A13" s="66" t="s">
        <v>77</v>
      </c>
      <c r="B13" s="67" t="s">
        <v>78</v>
      </c>
      <c r="C13" s="68" t="s">
        <v>79</v>
      </c>
      <c r="D13" s="69" t="s">
        <v>80</v>
      </c>
      <c r="E13" s="69" t="s">
        <v>81</v>
      </c>
      <c r="F13" s="70" t="s">
        <v>82</v>
      </c>
      <c r="G13" s="70" t="s">
        <v>83</v>
      </c>
      <c r="H13" s="71" t="s">
        <v>84</v>
      </c>
    </row>
    <row r="14" spans="1:8" ht="15" customHeight="1">
      <c r="A14" s="72">
        <v>43188</v>
      </c>
      <c r="B14" s="2" t="s">
        <v>90</v>
      </c>
      <c r="C14" s="2" t="s">
        <v>91</v>
      </c>
      <c r="D14" s="3">
        <v>175</v>
      </c>
      <c r="E14" s="3">
        <v>0</v>
      </c>
      <c r="F14" s="3">
        <v>5105354.56</v>
      </c>
      <c r="G14" s="74" t="s">
        <v>86</v>
      </c>
      <c r="H14" s="2" t="s">
        <v>92</v>
      </c>
    </row>
    <row r="15" spans="1:8" ht="15" customHeight="1">
      <c r="A15" s="72">
        <v>43187</v>
      </c>
      <c r="B15" s="73" t="s">
        <v>93</v>
      </c>
      <c r="C15" s="73" t="s">
        <v>85</v>
      </c>
      <c r="D15" s="3">
        <v>99650</v>
      </c>
      <c r="E15" s="3">
        <v>0</v>
      </c>
      <c r="F15" s="3">
        <v>5105529.56</v>
      </c>
      <c r="G15" s="63" t="s">
        <v>86</v>
      </c>
      <c r="H15" s="73" t="s">
        <v>94</v>
      </c>
    </row>
    <row r="16" spans="1:8" ht="15" customHeight="1">
      <c r="A16" s="72">
        <v>43187</v>
      </c>
      <c r="B16" s="2" t="s">
        <v>95</v>
      </c>
      <c r="C16" s="2" t="s">
        <v>85</v>
      </c>
      <c r="D16" s="3">
        <v>700350</v>
      </c>
      <c r="E16" s="3">
        <v>0</v>
      </c>
      <c r="F16" s="3">
        <v>5205179.56</v>
      </c>
      <c r="G16" s="74" t="s">
        <v>86</v>
      </c>
      <c r="H16" s="2" t="s">
        <v>87</v>
      </c>
    </row>
    <row r="17" spans="1:8" ht="15" customHeight="1">
      <c r="A17" s="72">
        <v>43187</v>
      </c>
      <c r="B17" s="73" t="s">
        <v>96</v>
      </c>
      <c r="C17" s="73" t="s">
        <v>85</v>
      </c>
      <c r="D17" s="3">
        <v>133125</v>
      </c>
      <c r="E17" s="3">
        <v>0</v>
      </c>
      <c r="F17" s="3">
        <v>5905529.56</v>
      </c>
      <c r="G17" s="63" t="s">
        <v>86</v>
      </c>
      <c r="H17" s="73" t="s">
        <v>97</v>
      </c>
    </row>
    <row r="18" spans="1:8" ht="15" customHeight="1">
      <c r="A18" s="72">
        <v>43187</v>
      </c>
      <c r="B18" s="2" t="s">
        <v>98</v>
      </c>
      <c r="C18" s="2" t="s">
        <v>85</v>
      </c>
      <c r="D18" s="3">
        <v>130300</v>
      </c>
      <c r="E18" s="3">
        <v>0</v>
      </c>
      <c r="F18" s="3">
        <v>6038654.56</v>
      </c>
      <c r="G18" s="74" t="s">
        <v>86</v>
      </c>
      <c r="H18" s="2" t="s">
        <v>99</v>
      </c>
    </row>
    <row r="19" spans="1:8" ht="15" customHeight="1">
      <c r="A19" s="72">
        <v>43187</v>
      </c>
      <c r="B19" s="73" t="s">
        <v>100</v>
      </c>
      <c r="C19" s="73" t="s">
        <v>85</v>
      </c>
      <c r="D19" s="3">
        <v>429409.4</v>
      </c>
      <c r="E19" s="3">
        <v>0</v>
      </c>
      <c r="F19" s="3">
        <v>6168954.56</v>
      </c>
      <c r="G19" s="63" t="s">
        <v>86</v>
      </c>
      <c r="H19" s="73" t="s">
        <v>101</v>
      </c>
    </row>
    <row r="20" spans="1:8" ht="15" customHeight="1">
      <c r="A20" s="72">
        <v>43187</v>
      </c>
      <c r="B20" s="2" t="s">
        <v>102</v>
      </c>
      <c r="C20" s="2" t="s">
        <v>85</v>
      </c>
      <c r="D20" s="3">
        <v>217969.33</v>
      </c>
      <c r="E20" s="3">
        <v>0</v>
      </c>
      <c r="F20" s="3">
        <v>6598363.96</v>
      </c>
      <c r="G20" s="74" t="s">
        <v>86</v>
      </c>
      <c r="H20" s="2" t="s">
        <v>103</v>
      </c>
    </row>
    <row r="21" spans="1:8" ht="15" customHeight="1">
      <c r="A21" s="72">
        <v>43187</v>
      </c>
      <c r="B21" s="73" t="s">
        <v>104</v>
      </c>
      <c r="C21" s="73" t="s">
        <v>85</v>
      </c>
      <c r="D21" s="3">
        <v>217435.21</v>
      </c>
      <c r="E21" s="3">
        <v>0</v>
      </c>
      <c r="F21" s="3">
        <v>6816333.29</v>
      </c>
      <c r="G21" s="63" t="s">
        <v>86</v>
      </c>
      <c r="H21" s="73" t="s">
        <v>105</v>
      </c>
    </row>
    <row r="22" spans="1:8" ht="15" customHeight="1">
      <c r="A22" s="72">
        <v>43187</v>
      </c>
      <c r="B22" s="2" t="s">
        <v>106</v>
      </c>
      <c r="C22" s="2" t="s">
        <v>85</v>
      </c>
      <c r="D22" s="3">
        <v>9134.59</v>
      </c>
      <c r="E22" s="3">
        <v>0</v>
      </c>
      <c r="F22" s="3">
        <v>7033768.5</v>
      </c>
      <c r="G22" s="74" t="s">
        <v>86</v>
      </c>
      <c r="H22" s="2" t="s">
        <v>107</v>
      </c>
    </row>
    <row r="23" spans="1:8" ht="15" customHeight="1">
      <c r="A23" s="72">
        <v>43187</v>
      </c>
      <c r="B23" s="73" t="s">
        <v>108</v>
      </c>
      <c r="C23" s="73" t="s">
        <v>85</v>
      </c>
      <c r="D23" s="3">
        <v>54350</v>
      </c>
      <c r="E23" s="3">
        <v>0</v>
      </c>
      <c r="F23" s="3">
        <v>7042903.09</v>
      </c>
      <c r="G23" s="63" t="s">
        <v>86</v>
      </c>
      <c r="H23" s="73" t="s">
        <v>109</v>
      </c>
    </row>
    <row r="24" spans="1:8" ht="15" customHeight="1">
      <c r="A24" s="72">
        <v>43187</v>
      </c>
      <c r="B24" s="2" t="s">
        <v>110</v>
      </c>
      <c r="C24" s="2" t="s">
        <v>111</v>
      </c>
      <c r="D24" s="3">
        <v>0</v>
      </c>
      <c r="E24" s="3">
        <v>2100000</v>
      </c>
      <c r="F24" s="3">
        <v>7097253.09</v>
      </c>
      <c r="G24" s="74" t="s">
        <v>86</v>
      </c>
      <c r="H24" s="2" t="s">
        <v>92</v>
      </c>
    </row>
    <row r="25" spans="1:8" ht="15" customHeight="1">
      <c r="A25" s="72">
        <v>43187</v>
      </c>
      <c r="B25" s="73" t="s">
        <v>112</v>
      </c>
      <c r="C25" s="73" t="s">
        <v>113</v>
      </c>
      <c r="D25" s="3">
        <v>2926.48</v>
      </c>
      <c r="E25" s="3">
        <v>0</v>
      </c>
      <c r="F25" s="3">
        <v>4997253.09</v>
      </c>
      <c r="G25" s="63" t="s">
        <v>86</v>
      </c>
      <c r="H25" s="73" t="s">
        <v>114</v>
      </c>
    </row>
    <row r="26" spans="1:8" ht="15" customHeight="1">
      <c r="A26" s="72">
        <v>43187</v>
      </c>
      <c r="B26" s="2" t="s">
        <v>115</v>
      </c>
      <c r="C26" s="2" t="s">
        <v>116</v>
      </c>
      <c r="D26" s="3">
        <v>900.05</v>
      </c>
      <c r="E26" s="3">
        <v>0</v>
      </c>
      <c r="F26" s="3">
        <v>5000179.57</v>
      </c>
      <c r="G26" s="74" t="s">
        <v>86</v>
      </c>
      <c r="H26" s="2" t="s">
        <v>117</v>
      </c>
    </row>
    <row r="27" spans="1:8" ht="15" customHeight="1">
      <c r="A27" s="72">
        <v>43187</v>
      </c>
      <c r="B27" s="73" t="s">
        <v>118</v>
      </c>
      <c r="C27" s="73" t="s">
        <v>119</v>
      </c>
      <c r="D27" s="3">
        <v>371.15</v>
      </c>
      <c r="E27" s="3">
        <v>0</v>
      </c>
      <c r="F27" s="3">
        <v>5001079.62</v>
      </c>
      <c r="G27" s="63" t="s">
        <v>86</v>
      </c>
      <c r="H27" s="73" t="s">
        <v>120</v>
      </c>
    </row>
    <row r="28" spans="1:8" ht="15" customHeight="1">
      <c r="A28" s="72">
        <v>43187</v>
      </c>
      <c r="B28" s="2" t="s">
        <v>121</v>
      </c>
      <c r="C28" s="2" t="s">
        <v>122</v>
      </c>
      <c r="D28" s="3">
        <v>175.47</v>
      </c>
      <c r="E28" s="3">
        <v>0</v>
      </c>
      <c r="F28" s="3">
        <v>5001450.77</v>
      </c>
      <c r="G28" s="74" t="s">
        <v>86</v>
      </c>
      <c r="H28" s="2" t="s">
        <v>123</v>
      </c>
    </row>
    <row r="29" spans="1:8" ht="15" customHeight="1">
      <c r="A29" s="72">
        <v>43187</v>
      </c>
      <c r="B29" s="73" t="s">
        <v>124</v>
      </c>
      <c r="C29" s="73" t="s">
        <v>125</v>
      </c>
      <c r="D29" s="3">
        <v>118.33</v>
      </c>
      <c r="E29" s="3">
        <v>0</v>
      </c>
      <c r="F29" s="3">
        <v>5001626.24</v>
      </c>
      <c r="G29" s="63" t="s">
        <v>86</v>
      </c>
      <c r="H29" s="73" t="s">
        <v>126</v>
      </c>
    </row>
    <row r="30" spans="1:8" ht="15" customHeight="1">
      <c r="A30" s="72">
        <v>43187</v>
      </c>
      <c r="B30" s="2" t="s">
        <v>127</v>
      </c>
      <c r="C30" s="2" t="s">
        <v>128</v>
      </c>
      <c r="D30" s="3">
        <v>85.5</v>
      </c>
      <c r="E30" s="3">
        <v>0</v>
      </c>
      <c r="F30" s="3">
        <v>5001744.57</v>
      </c>
      <c r="G30" s="74" t="s">
        <v>86</v>
      </c>
      <c r="H30" s="2" t="s">
        <v>129</v>
      </c>
    </row>
    <row r="31" spans="1:8" ht="15" customHeight="1">
      <c r="A31" s="72">
        <v>43187</v>
      </c>
      <c r="B31" s="73" t="s">
        <v>130</v>
      </c>
      <c r="C31" s="73" t="s">
        <v>131</v>
      </c>
      <c r="D31" s="3">
        <v>75.39</v>
      </c>
      <c r="E31" s="3">
        <v>0</v>
      </c>
      <c r="F31" s="3">
        <v>5001830.07</v>
      </c>
      <c r="G31" s="63" t="s">
        <v>86</v>
      </c>
      <c r="H31" s="73" t="s">
        <v>132</v>
      </c>
    </row>
    <row r="32" spans="1:8" ht="15" customHeight="1">
      <c r="A32" s="72">
        <v>43187</v>
      </c>
      <c r="B32" s="2" t="s">
        <v>133</v>
      </c>
      <c r="C32" s="2" t="s">
        <v>134</v>
      </c>
      <c r="D32" s="3">
        <v>60.57</v>
      </c>
      <c r="E32" s="3">
        <v>0</v>
      </c>
      <c r="F32" s="3">
        <v>5001905.46</v>
      </c>
      <c r="G32" s="74" t="s">
        <v>86</v>
      </c>
      <c r="H32" s="2" t="s">
        <v>135</v>
      </c>
    </row>
    <row r="33" spans="1:8" ht="15" customHeight="1">
      <c r="A33" s="72">
        <v>43187</v>
      </c>
      <c r="B33" s="73" t="s">
        <v>136</v>
      </c>
      <c r="C33" s="73" t="s">
        <v>137</v>
      </c>
      <c r="D33" s="3">
        <v>58.35</v>
      </c>
      <c r="E33" s="3">
        <v>0</v>
      </c>
      <c r="F33" s="3">
        <v>5001966.03</v>
      </c>
      <c r="G33" s="63" t="s">
        <v>86</v>
      </c>
      <c r="H33" s="73" t="s">
        <v>138</v>
      </c>
    </row>
    <row r="34" spans="1:8" ht="15" customHeight="1">
      <c r="A34" s="72">
        <v>43187</v>
      </c>
      <c r="B34" s="2" t="s">
        <v>139</v>
      </c>
      <c r="C34" s="2" t="s">
        <v>140</v>
      </c>
      <c r="D34" s="3">
        <v>57</v>
      </c>
      <c r="E34" s="3">
        <v>0</v>
      </c>
      <c r="F34" s="3">
        <v>5002024.38</v>
      </c>
      <c r="G34" s="74" t="s">
        <v>86</v>
      </c>
      <c r="H34" s="2" t="s">
        <v>141</v>
      </c>
    </row>
    <row r="35" spans="1:8" ht="15" customHeight="1">
      <c r="A35" s="72">
        <v>43187</v>
      </c>
      <c r="B35" s="73" t="s">
        <v>142</v>
      </c>
      <c r="C35" s="73" t="s">
        <v>143</v>
      </c>
      <c r="D35" s="3">
        <v>45</v>
      </c>
      <c r="E35" s="3">
        <v>0</v>
      </c>
      <c r="F35" s="3">
        <v>5002081.38</v>
      </c>
      <c r="G35" s="63" t="s">
        <v>86</v>
      </c>
      <c r="H35" s="73" t="s">
        <v>144</v>
      </c>
    </row>
    <row r="36" spans="1:8" ht="15" customHeight="1">
      <c r="A36" s="72">
        <v>43187</v>
      </c>
      <c r="B36" s="2" t="s">
        <v>145</v>
      </c>
      <c r="C36" s="2" t="s">
        <v>146</v>
      </c>
      <c r="D36" s="3">
        <v>41.4</v>
      </c>
      <c r="E36" s="3">
        <v>0</v>
      </c>
      <c r="F36" s="3">
        <v>5002126.38</v>
      </c>
      <c r="G36" s="74" t="s">
        <v>86</v>
      </c>
      <c r="H36" s="2" t="s">
        <v>147</v>
      </c>
    </row>
    <row r="37" spans="1:8" ht="15" customHeight="1">
      <c r="A37" s="72">
        <v>43187</v>
      </c>
      <c r="B37" s="73" t="s">
        <v>148</v>
      </c>
      <c r="C37" s="73" t="s">
        <v>149</v>
      </c>
      <c r="D37" s="3">
        <v>29.33</v>
      </c>
      <c r="E37" s="3">
        <v>0</v>
      </c>
      <c r="F37" s="3">
        <v>5002167.78</v>
      </c>
      <c r="G37" s="63" t="s">
        <v>86</v>
      </c>
      <c r="H37" s="73" t="s">
        <v>150</v>
      </c>
    </row>
    <row r="38" spans="1:8" ht="15" customHeight="1">
      <c r="A38" s="72">
        <v>43187</v>
      </c>
      <c r="B38" s="2" t="s">
        <v>151</v>
      </c>
      <c r="C38" s="2" t="s">
        <v>152</v>
      </c>
      <c r="D38" s="3">
        <v>27.52</v>
      </c>
      <c r="E38" s="3">
        <v>0</v>
      </c>
      <c r="F38" s="3">
        <v>5002197.11</v>
      </c>
      <c r="G38" s="74" t="s">
        <v>86</v>
      </c>
      <c r="H38" s="2" t="s">
        <v>153</v>
      </c>
    </row>
    <row r="39" spans="1:8" ht="15" customHeight="1">
      <c r="A39" s="72">
        <v>43187</v>
      </c>
      <c r="B39" s="73" t="s">
        <v>154</v>
      </c>
      <c r="C39" s="73" t="s">
        <v>155</v>
      </c>
      <c r="D39" s="3">
        <v>25.96</v>
      </c>
      <c r="E39" s="3">
        <v>0</v>
      </c>
      <c r="F39" s="3">
        <v>5002224.63</v>
      </c>
      <c r="G39" s="63" t="s">
        <v>86</v>
      </c>
      <c r="H39" s="73" t="s">
        <v>156</v>
      </c>
    </row>
    <row r="40" spans="1:8" ht="15" customHeight="1">
      <c r="A40" s="72">
        <v>43187</v>
      </c>
      <c r="B40" s="2" t="s">
        <v>157</v>
      </c>
      <c r="C40" s="2" t="s">
        <v>158</v>
      </c>
      <c r="D40" s="3">
        <v>22.66</v>
      </c>
      <c r="E40" s="3">
        <v>0</v>
      </c>
      <c r="F40" s="3">
        <v>5002250.59</v>
      </c>
      <c r="G40" s="74" t="s">
        <v>86</v>
      </c>
      <c r="H40" s="2" t="s">
        <v>159</v>
      </c>
    </row>
    <row r="41" spans="1:8" ht="15" customHeight="1">
      <c r="A41" s="72">
        <v>43187</v>
      </c>
      <c r="B41" s="73" t="s">
        <v>160</v>
      </c>
      <c r="C41" s="73" t="s">
        <v>161</v>
      </c>
      <c r="D41" s="3">
        <v>22.66</v>
      </c>
      <c r="E41" s="3">
        <v>0</v>
      </c>
      <c r="F41" s="3">
        <v>5002273.25</v>
      </c>
      <c r="G41" s="63" t="s">
        <v>86</v>
      </c>
      <c r="H41" s="73" t="s">
        <v>162</v>
      </c>
    </row>
    <row r="42" spans="1:8" ht="15" customHeight="1">
      <c r="A42" s="72">
        <v>43187</v>
      </c>
      <c r="B42" s="2" t="s">
        <v>163</v>
      </c>
      <c r="C42" s="2" t="s">
        <v>164</v>
      </c>
      <c r="D42" s="3">
        <v>20.34</v>
      </c>
      <c r="E42" s="3">
        <v>0</v>
      </c>
      <c r="F42" s="3">
        <v>5002295.91</v>
      </c>
      <c r="G42" s="74" t="s">
        <v>86</v>
      </c>
      <c r="H42" s="2" t="s">
        <v>165</v>
      </c>
    </row>
    <row r="43" spans="1:8" ht="15" customHeight="1">
      <c r="A43" s="72">
        <v>43187</v>
      </c>
      <c r="B43" s="73" t="s">
        <v>166</v>
      </c>
      <c r="C43" s="73" t="s">
        <v>167</v>
      </c>
      <c r="D43" s="3">
        <v>15.57</v>
      </c>
      <c r="E43" s="3">
        <v>0</v>
      </c>
      <c r="F43" s="3">
        <v>5002316.25</v>
      </c>
      <c r="G43" s="63" t="s">
        <v>86</v>
      </c>
      <c r="H43" s="73" t="s">
        <v>168</v>
      </c>
    </row>
    <row r="44" spans="1:8" ht="15" customHeight="1">
      <c r="A44" s="72">
        <v>43187</v>
      </c>
      <c r="B44" s="2" t="s">
        <v>169</v>
      </c>
      <c r="C44" s="2" t="s">
        <v>170</v>
      </c>
      <c r="D44" s="3">
        <v>10.17</v>
      </c>
      <c r="E44" s="3">
        <v>0</v>
      </c>
      <c r="F44" s="3">
        <v>5002331.82</v>
      </c>
      <c r="G44" s="74" t="s">
        <v>86</v>
      </c>
      <c r="H44" s="2" t="s">
        <v>171</v>
      </c>
    </row>
    <row r="45" spans="1:8" ht="15" customHeight="1">
      <c r="A45" s="72">
        <v>43187</v>
      </c>
      <c r="B45" s="73" t="s">
        <v>172</v>
      </c>
      <c r="C45" s="73" t="s">
        <v>173</v>
      </c>
      <c r="D45" s="3">
        <v>8.48</v>
      </c>
      <c r="E45" s="3">
        <v>0</v>
      </c>
      <c r="F45" s="3">
        <v>5002341.99</v>
      </c>
      <c r="G45" s="63" t="s">
        <v>86</v>
      </c>
      <c r="H45" s="73" t="s">
        <v>174</v>
      </c>
    </row>
    <row r="46" spans="1:8" ht="15" customHeight="1">
      <c r="A46" s="72">
        <v>43187</v>
      </c>
      <c r="B46" s="2" t="s">
        <v>175</v>
      </c>
      <c r="C46" s="2" t="s">
        <v>176</v>
      </c>
      <c r="D46" s="3">
        <v>8.21</v>
      </c>
      <c r="E46" s="3">
        <v>0</v>
      </c>
      <c r="F46" s="3">
        <v>5002350.47</v>
      </c>
      <c r="G46" s="74" t="s">
        <v>86</v>
      </c>
      <c r="H46" s="2" t="s">
        <v>177</v>
      </c>
    </row>
    <row r="47" spans="1:8" ht="15" customHeight="1">
      <c r="A47" s="72">
        <v>43187</v>
      </c>
      <c r="B47" s="73" t="s">
        <v>178</v>
      </c>
      <c r="C47" s="73" t="s">
        <v>179</v>
      </c>
      <c r="D47" s="3">
        <v>7.79</v>
      </c>
      <c r="E47" s="3">
        <v>0</v>
      </c>
      <c r="F47" s="3">
        <v>5002358.68</v>
      </c>
      <c r="G47" s="63" t="s">
        <v>86</v>
      </c>
      <c r="H47" s="73" t="s">
        <v>180</v>
      </c>
    </row>
    <row r="48" spans="1:8" ht="15" customHeight="1">
      <c r="A48" s="72">
        <v>43187</v>
      </c>
      <c r="B48" s="2" t="s">
        <v>181</v>
      </c>
      <c r="C48" s="2" t="s">
        <v>182</v>
      </c>
      <c r="D48" s="3">
        <v>6.76</v>
      </c>
      <c r="E48" s="3">
        <v>0</v>
      </c>
      <c r="F48" s="3">
        <v>5002366.47</v>
      </c>
      <c r="G48" s="74" t="s">
        <v>86</v>
      </c>
      <c r="H48" s="2" t="s">
        <v>183</v>
      </c>
    </row>
    <row r="49" spans="1:8" ht="15" customHeight="1">
      <c r="A49" s="72">
        <v>43187</v>
      </c>
      <c r="B49" s="73" t="s">
        <v>184</v>
      </c>
      <c r="C49" s="73" t="s">
        <v>185</v>
      </c>
      <c r="D49" s="3">
        <v>3.6</v>
      </c>
      <c r="E49" s="3">
        <v>0</v>
      </c>
      <c r="F49" s="3">
        <v>5002373.23</v>
      </c>
      <c r="G49" s="63" t="s">
        <v>86</v>
      </c>
      <c r="H49" s="73" t="s">
        <v>186</v>
      </c>
    </row>
    <row r="50" spans="1:8" ht="15" customHeight="1">
      <c r="A50" s="72">
        <v>43187</v>
      </c>
      <c r="B50" s="2" t="s">
        <v>187</v>
      </c>
      <c r="C50" s="2" t="s">
        <v>188</v>
      </c>
      <c r="D50" s="3">
        <v>1.65</v>
      </c>
      <c r="E50" s="3">
        <v>0</v>
      </c>
      <c r="F50" s="3">
        <v>5002376.83</v>
      </c>
      <c r="G50" s="74" t="s">
        <v>86</v>
      </c>
      <c r="H50" s="2" t="s">
        <v>189</v>
      </c>
    </row>
    <row r="51" spans="1:8" ht="15" customHeight="1">
      <c r="A51" s="72">
        <v>43187</v>
      </c>
      <c r="B51" s="73" t="s">
        <v>190</v>
      </c>
      <c r="C51" s="73" t="s">
        <v>191</v>
      </c>
      <c r="D51" s="3">
        <v>114.45</v>
      </c>
      <c r="E51" s="3">
        <v>0</v>
      </c>
      <c r="F51" s="3">
        <v>5002378.48</v>
      </c>
      <c r="G51" s="63" t="s">
        <v>86</v>
      </c>
      <c r="H51" s="73" t="s">
        <v>192</v>
      </c>
    </row>
    <row r="52" spans="1:8" ht="15" customHeight="1">
      <c r="A52" s="72">
        <v>43187</v>
      </c>
      <c r="B52" s="2" t="s">
        <v>193</v>
      </c>
      <c r="C52" s="2" t="s">
        <v>194</v>
      </c>
      <c r="D52" s="3">
        <v>6.78</v>
      </c>
      <c r="E52" s="3">
        <v>0</v>
      </c>
      <c r="F52" s="3">
        <v>5002492.93</v>
      </c>
      <c r="G52" s="74" t="s">
        <v>86</v>
      </c>
      <c r="H52" s="2" t="s">
        <v>195</v>
      </c>
    </row>
    <row r="53" spans="1:8" ht="15" customHeight="1">
      <c r="A53" s="72">
        <v>43187</v>
      </c>
      <c r="B53" s="73" t="s">
        <v>196</v>
      </c>
      <c r="C53" s="73" t="s">
        <v>197</v>
      </c>
      <c r="D53" s="3">
        <v>4.54</v>
      </c>
      <c r="E53" s="3">
        <v>0</v>
      </c>
      <c r="F53" s="3">
        <v>5002499.71</v>
      </c>
      <c r="G53" s="63" t="s">
        <v>86</v>
      </c>
      <c r="H53" s="73" t="s">
        <v>198</v>
      </c>
    </row>
    <row r="54" spans="1:8" ht="15" customHeight="1">
      <c r="A54" s="72">
        <v>43187</v>
      </c>
      <c r="B54" s="2" t="s">
        <v>199</v>
      </c>
      <c r="C54" s="2" t="s">
        <v>200</v>
      </c>
      <c r="D54" s="3">
        <v>1.04</v>
      </c>
      <c r="E54" s="3">
        <v>0</v>
      </c>
      <c r="F54" s="3">
        <v>5002504.25</v>
      </c>
      <c r="G54" s="74" t="s">
        <v>86</v>
      </c>
      <c r="H54" s="2" t="s">
        <v>201</v>
      </c>
    </row>
    <row r="55" spans="1:8" ht="15" customHeight="1">
      <c r="A55" s="72">
        <v>43186</v>
      </c>
      <c r="B55" s="73" t="s">
        <v>202</v>
      </c>
      <c r="C55" s="73" t="s">
        <v>85</v>
      </c>
      <c r="D55" s="3">
        <v>1040</v>
      </c>
      <c r="E55" s="3">
        <v>0</v>
      </c>
      <c r="F55" s="3">
        <v>5002505.29</v>
      </c>
      <c r="G55" s="63" t="s">
        <v>203</v>
      </c>
      <c r="H55" s="73" t="s">
        <v>204</v>
      </c>
    </row>
    <row r="56" spans="1:8" ht="15" customHeight="1">
      <c r="A56" s="72">
        <v>43186</v>
      </c>
      <c r="B56" s="2" t="s">
        <v>205</v>
      </c>
      <c r="C56" s="2" t="s">
        <v>85</v>
      </c>
      <c r="D56" s="3">
        <v>3375.53</v>
      </c>
      <c r="E56" s="3">
        <v>0</v>
      </c>
      <c r="F56" s="3">
        <v>5003545.29</v>
      </c>
      <c r="G56" s="74" t="s">
        <v>86</v>
      </c>
      <c r="H56" s="2" t="s">
        <v>206</v>
      </c>
    </row>
    <row r="57" spans="1:8" ht="15" customHeight="1">
      <c r="A57" s="72">
        <v>43186</v>
      </c>
      <c r="B57" s="73" t="s">
        <v>207</v>
      </c>
      <c r="C57" s="73" t="s">
        <v>85</v>
      </c>
      <c r="D57" s="3">
        <v>4870</v>
      </c>
      <c r="E57" s="3">
        <v>0</v>
      </c>
      <c r="F57" s="3">
        <v>5006920.82</v>
      </c>
      <c r="G57" s="63" t="s">
        <v>86</v>
      </c>
      <c r="H57" s="73" t="s">
        <v>208</v>
      </c>
    </row>
    <row r="58" spans="1:8" ht="15" customHeight="1">
      <c r="A58" s="72">
        <v>43186</v>
      </c>
      <c r="B58" s="2" t="s">
        <v>209</v>
      </c>
      <c r="C58" s="2" t="s">
        <v>85</v>
      </c>
      <c r="D58" s="3">
        <v>76650</v>
      </c>
      <c r="E58" s="3">
        <v>0</v>
      </c>
      <c r="F58" s="3">
        <v>5011790.82</v>
      </c>
      <c r="G58" s="74" t="s">
        <v>86</v>
      </c>
      <c r="H58" s="2" t="s">
        <v>210</v>
      </c>
    </row>
    <row r="59" spans="1:8" ht="15" customHeight="1">
      <c r="A59" s="72">
        <v>43185</v>
      </c>
      <c r="B59" s="73" t="s">
        <v>211</v>
      </c>
      <c r="C59" s="73" t="s">
        <v>85</v>
      </c>
      <c r="D59" s="3">
        <v>15454.38</v>
      </c>
      <c r="E59" s="3">
        <v>0</v>
      </c>
      <c r="F59" s="3">
        <v>5088440.82</v>
      </c>
      <c r="G59" s="63" t="s">
        <v>86</v>
      </c>
      <c r="H59" s="73" t="s">
        <v>92</v>
      </c>
    </row>
    <row r="60" spans="1:8" ht="15" customHeight="1">
      <c r="A60" s="72">
        <v>43185</v>
      </c>
      <c r="B60" s="2" t="s">
        <v>212</v>
      </c>
      <c r="C60" s="2" t="s">
        <v>85</v>
      </c>
      <c r="D60" s="3">
        <v>6000</v>
      </c>
      <c r="E60" s="3">
        <v>0</v>
      </c>
      <c r="F60" s="3">
        <v>5103895.2</v>
      </c>
      <c r="G60" s="74" t="s">
        <v>86</v>
      </c>
      <c r="H60" s="2" t="s">
        <v>92</v>
      </c>
    </row>
    <row r="61" spans="1:8" ht="15" customHeight="1">
      <c r="A61" s="72">
        <v>43185</v>
      </c>
      <c r="B61" s="73" t="s">
        <v>213</v>
      </c>
      <c r="C61" s="73" t="s">
        <v>85</v>
      </c>
      <c r="D61" s="3">
        <v>4856.29</v>
      </c>
      <c r="E61" s="3">
        <v>0</v>
      </c>
      <c r="F61" s="3">
        <v>5109895.2</v>
      </c>
      <c r="G61" s="63" t="s">
        <v>86</v>
      </c>
      <c r="H61" s="73" t="s">
        <v>92</v>
      </c>
    </row>
    <row r="62" spans="1:8" ht="15" customHeight="1">
      <c r="A62" s="72">
        <v>43185</v>
      </c>
      <c r="B62" s="2" t="s">
        <v>214</v>
      </c>
      <c r="C62" s="2" t="s">
        <v>85</v>
      </c>
      <c r="D62" s="3">
        <v>1450</v>
      </c>
      <c r="E62" s="3">
        <v>0</v>
      </c>
      <c r="F62" s="3">
        <v>5114751.49</v>
      </c>
      <c r="G62" s="74" t="s">
        <v>215</v>
      </c>
      <c r="H62" s="2" t="s">
        <v>92</v>
      </c>
    </row>
    <row r="63" spans="1:8" ht="15" customHeight="1">
      <c r="A63" s="72">
        <v>43185</v>
      </c>
      <c r="B63" s="73" t="s">
        <v>216</v>
      </c>
      <c r="C63" s="73" t="s">
        <v>85</v>
      </c>
      <c r="D63" s="3">
        <v>5541.51</v>
      </c>
      <c r="E63" s="3">
        <v>0</v>
      </c>
      <c r="F63" s="3">
        <v>5116201.49</v>
      </c>
      <c r="G63" s="63" t="s">
        <v>86</v>
      </c>
      <c r="H63" s="73" t="s">
        <v>92</v>
      </c>
    </row>
    <row r="64" spans="1:8" ht="15" customHeight="1">
      <c r="A64" s="72">
        <v>43185</v>
      </c>
      <c r="B64" s="2" t="s">
        <v>217</v>
      </c>
      <c r="C64" s="2" t="s">
        <v>85</v>
      </c>
      <c r="D64" s="3">
        <v>15456.98</v>
      </c>
      <c r="E64" s="3">
        <v>0</v>
      </c>
      <c r="F64" s="3">
        <v>5121743</v>
      </c>
      <c r="G64" s="74" t="s">
        <v>86</v>
      </c>
      <c r="H64" s="2" t="s">
        <v>92</v>
      </c>
    </row>
    <row r="65" spans="1:8" ht="15" customHeight="1">
      <c r="A65" s="72">
        <v>43185</v>
      </c>
      <c r="B65" s="73" t="s">
        <v>218</v>
      </c>
      <c r="C65" s="73" t="s">
        <v>85</v>
      </c>
      <c r="D65" s="3">
        <v>30350</v>
      </c>
      <c r="E65" s="3">
        <v>0</v>
      </c>
      <c r="F65" s="3">
        <v>5137199.98</v>
      </c>
      <c r="G65" s="63" t="s">
        <v>86</v>
      </c>
      <c r="H65" s="73" t="s">
        <v>92</v>
      </c>
    </row>
    <row r="66" spans="1:8" ht="15" customHeight="1">
      <c r="A66" s="72">
        <v>43185</v>
      </c>
      <c r="B66" s="2" t="s">
        <v>219</v>
      </c>
      <c r="C66" s="2" t="s">
        <v>85</v>
      </c>
      <c r="D66" s="3">
        <v>57350</v>
      </c>
      <c r="E66" s="3">
        <v>0</v>
      </c>
      <c r="F66" s="3">
        <v>5167549.98</v>
      </c>
      <c r="G66" s="74" t="s">
        <v>220</v>
      </c>
      <c r="H66" s="2" t="s">
        <v>92</v>
      </c>
    </row>
    <row r="67" spans="1:8" ht="15" customHeight="1">
      <c r="A67" s="72">
        <v>43185</v>
      </c>
      <c r="B67" s="73" t="s">
        <v>221</v>
      </c>
      <c r="C67" s="73" t="s">
        <v>85</v>
      </c>
      <c r="D67" s="3">
        <v>10733.02</v>
      </c>
      <c r="E67" s="3">
        <v>0</v>
      </c>
      <c r="F67" s="3">
        <v>5224899.98</v>
      </c>
      <c r="G67" s="63" t="s">
        <v>86</v>
      </c>
      <c r="H67" s="73" t="s">
        <v>222</v>
      </c>
    </row>
    <row r="68" spans="1:8" ht="15" customHeight="1">
      <c r="A68" s="72">
        <v>43185</v>
      </c>
      <c r="B68" s="2" t="s">
        <v>223</v>
      </c>
      <c r="C68" s="2" t="s">
        <v>85</v>
      </c>
      <c r="D68" s="3">
        <v>17655.03</v>
      </c>
      <c r="E68" s="3">
        <v>0</v>
      </c>
      <c r="F68" s="3">
        <v>5235633</v>
      </c>
      <c r="G68" s="74" t="s">
        <v>224</v>
      </c>
      <c r="H68" s="2" t="s">
        <v>225</v>
      </c>
    </row>
    <row r="69" spans="1:8" ht="15" customHeight="1">
      <c r="A69" s="72">
        <v>43185</v>
      </c>
      <c r="B69" s="73" t="s">
        <v>226</v>
      </c>
      <c r="C69" s="73" t="s">
        <v>85</v>
      </c>
      <c r="D69" s="3">
        <v>247784.76</v>
      </c>
      <c r="E69" s="3">
        <v>0</v>
      </c>
      <c r="F69" s="3">
        <v>5253288.03</v>
      </c>
      <c r="G69" s="63" t="s">
        <v>86</v>
      </c>
      <c r="H69" s="73" t="s">
        <v>227</v>
      </c>
    </row>
    <row r="70" spans="1:8" ht="15" customHeight="1">
      <c r="A70" s="72">
        <v>43185</v>
      </c>
      <c r="B70" s="2" t="s">
        <v>228</v>
      </c>
      <c r="C70" s="2" t="s">
        <v>229</v>
      </c>
      <c r="D70" s="3">
        <v>367316.63</v>
      </c>
      <c r="E70" s="3">
        <v>0</v>
      </c>
      <c r="F70" s="3">
        <v>5501072.79</v>
      </c>
      <c r="G70" s="74" t="s">
        <v>230</v>
      </c>
      <c r="H70" s="2" t="s">
        <v>231</v>
      </c>
    </row>
    <row r="71" spans="1:8" ht="15" customHeight="1">
      <c r="A71" s="72">
        <v>43185</v>
      </c>
      <c r="B71" s="73" t="s">
        <v>232</v>
      </c>
      <c r="C71" s="73" t="s">
        <v>85</v>
      </c>
      <c r="D71" s="3">
        <v>7130</v>
      </c>
      <c r="E71" s="3">
        <v>0</v>
      </c>
      <c r="F71" s="3">
        <v>5868389.42</v>
      </c>
      <c r="G71" s="63" t="s">
        <v>86</v>
      </c>
      <c r="H71" s="73" t="s">
        <v>233</v>
      </c>
    </row>
    <row r="72" spans="1:8" ht="15" customHeight="1">
      <c r="A72" s="72">
        <v>43185</v>
      </c>
      <c r="B72" s="2" t="s">
        <v>234</v>
      </c>
      <c r="C72" s="2" t="s">
        <v>85</v>
      </c>
      <c r="D72" s="3">
        <v>13910</v>
      </c>
      <c r="E72" s="3">
        <v>0</v>
      </c>
      <c r="F72" s="3">
        <v>5875519.42</v>
      </c>
      <c r="G72" s="74" t="s">
        <v>86</v>
      </c>
      <c r="H72" s="2" t="s">
        <v>235</v>
      </c>
    </row>
    <row r="73" spans="1:8" ht="15" customHeight="1">
      <c r="A73" s="72">
        <v>43185</v>
      </c>
      <c r="B73" s="73" t="s">
        <v>236</v>
      </c>
      <c r="C73" s="73" t="s">
        <v>85</v>
      </c>
      <c r="D73" s="3">
        <v>2750</v>
      </c>
      <c r="E73" s="3">
        <v>0</v>
      </c>
      <c r="F73" s="3">
        <v>5889429.42</v>
      </c>
      <c r="G73" s="63" t="s">
        <v>86</v>
      </c>
      <c r="H73" s="73" t="s">
        <v>237</v>
      </c>
    </row>
    <row r="74" spans="1:8" ht="15" customHeight="1">
      <c r="A74" s="72">
        <v>43185</v>
      </c>
      <c r="B74" s="2" t="s">
        <v>238</v>
      </c>
      <c r="C74" s="2" t="s">
        <v>85</v>
      </c>
      <c r="D74" s="3">
        <v>5822.23</v>
      </c>
      <c r="E74" s="3">
        <v>0</v>
      </c>
      <c r="F74" s="3">
        <v>5892179.42</v>
      </c>
      <c r="G74" s="74" t="s">
        <v>86</v>
      </c>
      <c r="H74" s="2" t="s">
        <v>239</v>
      </c>
    </row>
    <row r="75" spans="1:8" ht="15" customHeight="1">
      <c r="A75" s="72">
        <v>43185</v>
      </c>
      <c r="B75" s="73" t="s">
        <v>240</v>
      </c>
      <c r="C75" s="73" t="s">
        <v>85</v>
      </c>
      <c r="D75" s="3">
        <v>40733.02</v>
      </c>
      <c r="E75" s="3">
        <v>0</v>
      </c>
      <c r="F75" s="3">
        <v>5898001.65</v>
      </c>
      <c r="G75" s="63" t="s">
        <v>86</v>
      </c>
      <c r="H75" s="73" t="s">
        <v>241</v>
      </c>
    </row>
    <row r="76" spans="1:8" ht="15" customHeight="1">
      <c r="A76" s="72">
        <v>43185</v>
      </c>
      <c r="B76" s="2" t="s">
        <v>242</v>
      </c>
      <c r="C76" s="2" t="s">
        <v>85</v>
      </c>
      <c r="D76" s="3">
        <v>39250</v>
      </c>
      <c r="E76" s="3">
        <v>0</v>
      </c>
      <c r="F76" s="3">
        <v>5938734.67</v>
      </c>
      <c r="G76" s="74" t="s">
        <v>86</v>
      </c>
      <c r="H76" s="2" t="s">
        <v>243</v>
      </c>
    </row>
    <row r="77" spans="1:8" ht="15" customHeight="1">
      <c r="A77" s="72">
        <v>43185</v>
      </c>
      <c r="B77" s="73" t="s">
        <v>244</v>
      </c>
      <c r="C77" s="73" t="s">
        <v>85</v>
      </c>
      <c r="D77" s="3">
        <v>38350</v>
      </c>
      <c r="E77" s="3">
        <v>0</v>
      </c>
      <c r="F77" s="3">
        <v>5977984.67</v>
      </c>
      <c r="G77" s="63" t="s">
        <v>86</v>
      </c>
      <c r="H77" s="73" t="s">
        <v>245</v>
      </c>
    </row>
    <row r="78" spans="1:8" ht="15" customHeight="1">
      <c r="A78" s="72">
        <v>43185</v>
      </c>
      <c r="B78" s="2" t="s">
        <v>246</v>
      </c>
      <c r="C78" s="2" t="s">
        <v>85</v>
      </c>
      <c r="D78" s="3">
        <v>18693.41</v>
      </c>
      <c r="E78" s="3">
        <v>0</v>
      </c>
      <c r="F78" s="3">
        <v>6016334.67</v>
      </c>
      <c r="G78" s="74" t="s">
        <v>86</v>
      </c>
      <c r="H78" s="2" t="s">
        <v>247</v>
      </c>
    </row>
    <row r="79" spans="1:8" ht="15" customHeight="1">
      <c r="A79" s="72">
        <v>43185</v>
      </c>
      <c r="B79" s="73" t="s">
        <v>248</v>
      </c>
      <c r="C79" s="73" t="s">
        <v>85</v>
      </c>
      <c r="D79" s="3">
        <v>19900.83</v>
      </c>
      <c r="E79" s="3">
        <v>0</v>
      </c>
      <c r="F79" s="3">
        <v>6035028.08</v>
      </c>
      <c r="G79" s="63" t="s">
        <v>249</v>
      </c>
      <c r="H79" s="73" t="s">
        <v>250</v>
      </c>
    </row>
    <row r="80" spans="1:8" ht="15" customHeight="1">
      <c r="A80" s="72">
        <v>43185</v>
      </c>
      <c r="B80" s="2" t="s">
        <v>251</v>
      </c>
      <c r="C80" s="2" t="s">
        <v>252</v>
      </c>
      <c r="D80" s="3">
        <v>27600</v>
      </c>
      <c r="E80" s="3">
        <v>0</v>
      </c>
      <c r="F80" s="3">
        <v>6054928.91</v>
      </c>
      <c r="G80" s="74" t="s">
        <v>86</v>
      </c>
      <c r="H80" s="2" t="s">
        <v>92</v>
      </c>
    </row>
    <row r="81" spans="1:8" ht="15" customHeight="1">
      <c r="A81" s="72">
        <v>43185</v>
      </c>
      <c r="B81" s="73" t="s">
        <v>253</v>
      </c>
      <c r="C81" s="73" t="s">
        <v>85</v>
      </c>
      <c r="D81" s="3">
        <v>1951333.38</v>
      </c>
      <c r="E81" s="3">
        <v>0</v>
      </c>
      <c r="F81" s="3">
        <v>6082528.91</v>
      </c>
      <c r="G81" s="63" t="s">
        <v>254</v>
      </c>
      <c r="H81" s="73" t="s">
        <v>92</v>
      </c>
    </row>
    <row r="82" spans="1:8" ht="15" customHeight="1">
      <c r="A82" s="72">
        <v>43185</v>
      </c>
      <c r="B82" s="2" t="s">
        <v>255</v>
      </c>
      <c r="C82" s="2" t="s">
        <v>85</v>
      </c>
      <c r="D82" s="3">
        <v>117331.42</v>
      </c>
      <c r="E82" s="3">
        <v>0</v>
      </c>
      <c r="F82" s="3">
        <v>8033862.29</v>
      </c>
      <c r="G82" s="74" t="s">
        <v>256</v>
      </c>
      <c r="H82" s="2" t="s">
        <v>92</v>
      </c>
    </row>
    <row r="83" spans="1:8" ht="15" customHeight="1">
      <c r="A83" s="72">
        <v>43185</v>
      </c>
      <c r="B83" s="73" t="s">
        <v>257</v>
      </c>
      <c r="C83" s="73" t="s">
        <v>85</v>
      </c>
      <c r="D83" s="3">
        <v>600382.27</v>
      </c>
      <c r="E83" s="3">
        <v>0</v>
      </c>
      <c r="F83" s="3">
        <v>8151193.71</v>
      </c>
      <c r="G83" s="63" t="s">
        <v>258</v>
      </c>
      <c r="H83" s="73" t="s">
        <v>92</v>
      </c>
    </row>
    <row r="84" spans="1:8" ht="15" customHeight="1">
      <c r="A84" s="72">
        <v>43185</v>
      </c>
      <c r="B84" s="2" t="s">
        <v>259</v>
      </c>
      <c r="C84" s="2" t="s">
        <v>85</v>
      </c>
      <c r="D84" s="3">
        <v>50611.49</v>
      </c>
      <c r="E84" s="3">
        <v>0</v>
      </c>
      <c r="F84" s="3">
        <v>8751575.98</v>
      </c>
      <c r="G84" s="74" t="s">
        <v>260</v>
      </c>
      <c r="H84" s="2" t="s">
        <v>92</v>
      </c>
    </row>
    <row r="85" spans="1:8" ht="15" customHeight="1">
      <c r="A85" s="72">
        <v>43185</v>
      </c>
      <c r="B85" s="73" t="s">
        <v>261</v>
      </c>
      <c r="C85" s="73" t="s">
        <v>85</v>
      </c>
      <c r="D85" s="3">
        <v>79236.12</v>
      </c>
      <c r="E85" s="3">
        <v>0</v>
      </c>
      <c r="F85" s="3">
        <v>8802187.47</v>
      </c>
      <c r="G85" s="63" t="s">
        <v>86</v>
      </c>
      <c r="H85" s="73" t="s">
        <v>92</v>
      </c>
    </row>
    <row r="86" spans="1:8" ht="15" customHeight="1">
      <c r="A86" s="72">
        <v>43185</v>
      </c>
      <c r="B86" s="2" t="s">
        <v>262</v>
      </c>
      <c r="C86" s="2" t="s">
        <v>263</v>
      </c>
      <c r="D86" s="3">
        <v>0</v>
      </c>
      <c r="E86" s="3">
        <v>3937265.64</v>
      </c>
      <c r="F86" s="3">
        <v>8881423.59</v>
      </c>
      <c r="G86" s="74" t="s">
        <v>86</v>
      </c>
      <c r="H86" s="2" t="s">
        <v>264</v>
      </c>
    </row>
    <row r="87" spans="1:8" ht="15" customHeight="1">
      <c r="A87" s="72">
        <v>43185</v>
      </c>
      <c r="B87" s="73" t="s">
        <v>265</v>
      </c>
      <c r="C87" s="73" t="s">
        <v>88</v>
      </c>
      <c r="D87" s="3">
        <v>247711.01</v>
      </c>
      <c r="E87" s="3">
        <v>0</v>
      </c>
      <c r="F87" s="3">
        <v>4944157.95</v>
      </c>
      <c r="G87" s="63" t="s">
        <v>265</v>
      </c>
      <c r="H87" s="73" t="s">
        <v>89</v>
      </c>
    </row>
    <row r="88" spans="1:8" ht="15" customHeight="1">
      <c r="A88" s="72">
        <v>43185</v>
      </c>
      <c r="B88" s="2" t="s">
        <v>266</v>
      </c>
      <c r="C88" s="2" t="s">
        <v>267</v>
      </c>
      <c r="D88" s="3">
        <v>5905.9</v>
      </c>
      <c r="E88" s="3">
        <v>0</v>
      </c>
      <c r="F88" s="3">
        <v>5191868.96</v>
      </c>
      <c r="G88" s="74" t="s">
        <v>86</v>
      </c>
      <c r="H88" s="2" t="s">
        <v>268</v>
      </c>
    </row>
    <row r="89" spans="1:8" ht="15" customHeight="1">
      <c r="A89" s="72">
        <v>43185</v>
      </c>
      <c r="B89" s="73" t="s">
        <v>269</v>
      </c>
      <c r="C89" s="73" t="s">
        <v>270</v>
      </c>
      <c r="D89" s="3">
        <v>5905.9</v>
      </c>
      <c r="E89" s="3">
        <v>0</v>
      </c>
      <c r="F89" s="3">
        <v>5197774.86</v>
      </c>
      <c r="G89" s="63" t="s">
        <v>86</v>
      </c>
      <c r="H89" s="73" t="s">
        <v>271</v>
      </c>
    </row>
    <row r="90" spans="1:8" ht="15" customHeight="1">
      <c r="A90" s="72">
        <v>43185</v>
      </c>
      <c r="B90" s="2" t="s">
        <v>272</v>
      </c>
      <c r="C90" s="2" t="s">
        <v>273</v>
      </c>
      <c r="D90" s="3">
        <v>5905.9</v>
      </c>
      <c r="E90" s="3">
        <v>0</v>
      </c>
      <c r="F90" s="3">
        <v>5203680.76</v>
      </c>
      <c r="G90" s="74" t="s">
        <v>86</v>
      </c>
      <c r="H90" s="2" t="s">
        <v>274</v>
      </c>
    </row>
    <row r="91" spans="1:8" ht="15" customHeight="1">
      <c r="A91" s="72">
        <v>43185</v>
      </c>
      <c r="B91" s="73" t="s">
        <v>275</v>
      </c>
      <c r="C91" s="73" t="s">
        <v>276</v>
      </c>
      <c r="D91" s="3">
        <v>5905.9</v>
      </c>
      <c r="E91" s="3">
        <v>0</v>
      </c>
      <c r="F91" s="3">
        <v>5209586.66</v>
      </c>
      <c r="G91" s="63" t="s">
        <v>86</v>
      </c>
      <c r="H91" s="73" t="s">
        <v>277</v>
      </c>
    </row>
    <row r="92" spans="1:8" ht="15" customHeight="1">
      <c r="A92" s="72">
        <v>43185</v>
      </c>
      <c r="B92" s="2" t="s">
        <v>278</v>
      </c>
      <c r="C92" s="2" t="s">
        <v>279</v>
      </c>
      <c r="D92" s="3">
        <v>5905.9</v>
      </c>
      <c r="E92" s="3">
        <v>0</v>
      </c>
      <c r="F92" s="3">
        <v>5215492.56</v>
      </c>
      <c r="G92" s="74" t="s">
        <v>86</v>
      </c>
      <c r="H92" s="2" t="s">
        <v>280</v>
      </c>
    </row>
    <row r="93" spans="1:8" ht="15" customHeight="1">
      <c r="A93" s="72">
        <v>43185</v>
      </c>
      <c r="B93" s="73" t="s">
        <v>281</v>
      </c>
      <c r="C93" s="73" t="s">
        <v>282</v>
      </c>
      <c r="D93" s="3">
        <v>5905.9</v>
      </c>
      <c r="E93" s="3">
        <v>0</v>
      </c>
      <c r="F93" s="3">
        <v>5221398.46</v>
      </c>
      <c r="G93" s="63" t="s">
        <v>86</v>
      </c>
      <c r="H93" s="73" t="s">
        <v>283</v>
      </c>
    </row>
    <row r="94" spans="1:8" ht="15" customHeight="1">
      <c r="A94" s="72">
        <v>43185</v>
      </c>
      <c r="B94" s="2" t="s">
        <v>284</v>
      </c>
      <c r="C94" s="2" t="s">
        <v>285</v>
      </c>
      <c r="D94" s="3">
        <v>5905.9</v>
      </c>
      <c r="E94" s="3">
        <v>0</v>
      </c>
      <c r="F94" s="3">
        <v>5227304.36</v>
      </c>
      <c r="G94" s="74" t="s">
        <v>86</v>
      </c>
      <c r="H94" s="2" t="s">
        <v>286</v>
      </c>
    </row>
    <row r="95" spans="1:8" ht="15" customHeight="1">
      <c r="A95" s="72">
        <v>43185</v>
      </c>
      <c r="B95" s="73" t="s">
        <v>287</v>
      </c>
      <c r="C95" s="73" t="s">
        <v>288</v>
      </c>
      <c r="D95" s="3">
        <v>4779.44</v>
      </c>
      <c r="E95" s="3">
        <v>0</v>
      </c>
      <c r="F95" s="3">
        <v>5233210.26</v>
      </c>
      <c r="G95" s="63" t="s">
        <v>86</v>
      </c>
      <c r="H95" s="73" t="s">
        <v>289</v>
      </c>
    </row>
    <row r="96" spans="1:8" ht="15" customHeight="1">
      <c r="A96" s="72">
        <v>43185</v>
      </c>
      <c r="B96" s="2" t="s">
        <v>290</v>
      </c>
      <c r="C96" s="2" t="s">
        <v>291</v>
      </c>
      <c r="D96" s="3">
        <v>4247.81</v>
      </c>
      <c r="E96" s="3">
        <v>0</v>
      </c>
      <c r="F96" s="3">
        <v>5237989.7</v>
      </c>
      <c r="G96" s="74" t="s">
        <v>86</v>
      </c>
      <c r="H96" s="2" t="s">
        <v>292</v>
      </c>
    </row>
    <row r="97" spans="1:8" ht="15" customHeight="1">
      <c r="A97" s="72">
        <v>43185</v>
      </c>
      <c r="B97" s="73" t="s">
        <v>293</v>
      </c>
      <c r="C97" s="73" t="s">
        <v>294</v>
      </c>
      <c r="D97" s="3">
        <v>3937.5</v>
      </c>
      <c r="E97" s="3">
        <v>0</v>
      </c>
      <c r="F97" s="3">
        <v>5242237.51</v>
      </c>
      <c r="G97" s="63" t="s">
        <v>86</v>
      </c>
      <c r="H97" s="73" t="s">
        <v>295</v>
      </c>
    </row>
    <row r="98" spans="1:8" ht="15" customHeight="1">
      <c r="A98" s="72">
        <v>43185</v>
      </c>
      <c r="B98" s="2" t="s">
        <v>296</v>
      </c>
      <c r="C98" s="2" t="s">
        <v>297</v>
      </c>
      <c r="D98" s="3">
        <v>807.94</v>
      </c>
      <c r="E98" s="3">
        <v>0</v>
      </c>
      <c r="F98" s="3">
        <v>5246175.01</v>
      </c>
      <c r="G98" s="74" t="s">
        <v>86</v>
      </c>
      <c r="H98" s="2" t="s">
        <v>298</v>
      </c>
    </row>
    <row r="99" spans="1:8" ht="15" customHeight="1">
      <c r="A99" s="72">
        <v>43185</v>
      </c>
      <c r="B99" s="73" t="s">
        <v>299</v>
      </c>
      <c r="C99" s="73" t="s">
        <v>300</v>
      </c>
      <c r="D99" s="3">
        <v>787.14</v>
      </c>
      <c r="E99" s="3">
        <v>0</v>
      </c>
      <c r="F99" s="3">
        <v>5246982.95</v>
      </c>
      <c r="G99" s="63" t="s">
        <v>86</v>
      </c>
      <c r="H99" s="73" t="s">
        <v>301</v>
      </c>
    </row>
    <row r="100" spans="1:8" ht="15" customHeight="1">
      <c r="A100" s="72">
        <v>43185</v>
      </c>
      <c r="B100" s="2" t="s">
        <v>302</v>
      </c>
      <c r="C100" s="2" t="s">
        <v>303</v>
      </c>
      <c r="D100" s="3">
        <v>48.6</v>
      </c>
      <c r="E100" s="3">
        <v>0</v>
      </c>
      <c r="F100" s="3">
        <v>5247770.09</v>
      </c>
      <c r="G100" s="74" t="s">
        <v>86</v>
      </c>
      <c r="H100" s="2" t="s">
        <v>304</v>
      </c>
    </row>
    <row r="101" spans="1:8" ht="15" customHeight="1">
      <c r="A101" s="72">
        <v>43185</v>
      </c>
      <c r="B101" s="73" t="s">
        <v>305</v>
      </c>
      <c r="C101" s="73" t="s">
        <v>306</v>
      </c>
      <c r="D101" s="3">
        <v>48.6</v>
      </c>
      <c r="E101" s="3">
        <v>0</v>
      </c>
      <c r="F101" s="3">
        <v>5247818.69</v>
      </c>
      <c r="G101" s="63" t="s">
        <v>86</v>
      </c>
      <c r="H101" s="73" t="s">
        <v>307</v>
      </c>
    </row>
    <row r="102" spans="1:8" ht="15" customHeight="1">
      <c r="A102" s="72">
        <v>43185</v>
      </c>
      <c r="B102" s="2" t="s">
        <v>308</v>
      </c>
      <c r="C102" s="2" t="s">
        <v>309</v>
      </c>
      <c r="D102" s="3">
        <v>47.25</v>
      </c>
      <c r="E102" s="3">
        <v>0</v>
      </c>
      <c r="F102" s="3">
        <v>5247867.29</v>
      </c>
      <c r="G102" s="74" t="s">
        <v>86</v>
      </c>
      <c r="H102" s="2" t="s">
        <v>310</v>
      </c>
    </row>
    <row r="103" spans="1:8" ht="15" customHeight="1">
      <c r="A103" s="72">
        <v>43185</v>
      </c>
      <c r="B103" s="73" t="s">
        <v>311</v>
      </c>
      <c r="C103" s="73" t="s">
        <v>312</v>
      </c>
      <c r="D103" s="3">
        <v>47.25</v>
      </c>
      <c r="E103" s="3">
        <v>0</v>
      </c>
      <c r="F103" s="3">
        <v>5247914.54</v>
      </c>
      <c r="G103" s="63" t="s">
        <v>86</v>
      </c>
      <c r="H103" s="73" t="s">
        <v>313</v>
      </c>
    </row>
    <row r="104" spans="1:8" ht="15" customHeight="1">
      <c r="A104" s="72">
        <v>43185</v>
      </c>
      <c r="B104" s="2" t="s">
        <v>314</v>
      </c>
      <c r="C104" s="2" t="s">
        <v>315</v>
      </c>
      <c r="D104" s="3">
        <v>40.5</v>
      </c>
      <c r="E104" s="3">
        <v>0</v>
      </c>
      <c r="F104" s="3">
        <v>5247961.79</v>
      </c>
      <c r="G104" s="74" t="s">
        <v>86</v>
      </c>
      <c r="H104" s="2" t="s">
        <v>316</v>
      </c>
    </row>
    <row r="105" spans="1:8" ht="15" customHeight="1">
      <c r="A105" s="72">
        <v>43185</v>
      </c>
      <c r="B105" s="73" t="s">
        <v>317</v>
      </c>
      <c r="C105" s="73" t="s">
        <v>318</v>
      </c>
      <c r="D105" s="3">
        <v>50.25</v>
      </c>
      <c r="E105" s="3">
        <v>0</v>
      </c>
      <c r="F105" s="3">
        <v>5248002.29</v>
      </c>
      <c r="G105" s="63" t="s">
        <v>86</v>
      </c>
      <c r="H105" s="73" t="s">
        <v>319</v>
      </c>
    </row>
    <row r="106" spans="1:8" ht="15" customHeight="1">
      <c r="A106" s="72">
        <v>43185</v>
      </c>
      <c r="B106" s="2" t="s">
        <v>320</v>
      </c>
      <c r="C106" s="2" t="s">
        <v>321</v>
      </c>
      <c r="D106" s="3">
        <v>43.73</v>
      </c>
      <c r="E106" s="3">
        <v>0</v>
      </c>
      <c r="F106" s="3">
        <v>5248052.54</v>
      </c>
      <c r="G106" s="74" t="s">
        <v>86</v>
      </c>
      <c r="H106" s="2" t="s">
        <v>322</v>
      </c>
    </row>
    <row r="107" spans="1:8" ht="15" customHeight="1">
      <c r="A107" s="72">
        <v>43185</v>
      </c>
      <c r="B107" s="73" t="s">
        <v>323</v>
      </c>
      <c r="C107" s="73" t="s">
        <v>324</v>
      </c>
      <c r="D107" s="3">
        <v>39.23</v>
      </c>
      <c r="E107" s="3">
        <v>0</v>
      </c>
      <c r="F107" s="3">
        <v>5248096.27</v>
      </c>
      <c r="G107" s="63" t="s">
        <v>86</v>
      </c>
      <c r="H107" s="73" t="s">
        <v>325</v>
      </c>
    </row>
    <row r="108" spans="1:8" ht="15" customHeight="1">
      <c r="A108" s="72">
        <v>43185</v>
      </c>
      <c r="B108" s="2" t="s">
        <v>326</v>
      </c>
      <c r="C108" s="2" t="s">
        <v>327</v>
      </c>
      <c r="D108" s="3">
        <v>34.28</v>
      </c>
      <c r="E108" s="3">
        <v>0</v>
      </c>
      <c r="F108" s="3">
        <v>5248135.5</v>
      </c>
      <c r="G108" s="74" t="s">
        <v>86</v>
      </c>
      <c r="H108" s="2" t="s">
        <v>328</v>
      </c>
    </row>
    <row r="109" spans="1:8" ht="15" customHeight="1">
      <c r="A109" s="72">
        <v>43185</v>
      </c>
      <c r="B109" s="73" t="s">
        <v>329</v>
      </c>
      <c r="C109" s="73" t="s">
        <v>330</v>
      </c>
      <c r="D109" s="3">
        <v>24.9</v>
      </c>
      <c r="E109" s="3">
        <v>0</v>
      </c>
      <c r="F109" s="3">
        <v>5248169.78</v>
      </c>
      <c r="G109" s="63" t="s">
        <v>86</v>
      </c>
      <c r="H109" s="73" t="s">
        <v>331</v>
      </c>
    </row>
    <row r="110" spans="1:8" ht="15" customHeight="1">
      <c r="A110" s="72">
        <v>43185</v>
      </c>
      <c r="B110" s="2" t="s">
        <v>332</v>
      </c>
      <c r="C110" s="2" t="s">
        <v>333</v>
      </c>
      <c r="D110" s="3">
        <v>24.6</v>
      </c>
      <c r="E110" s="3">
        <v>0</v>
      </c>
      <c r="F110" s="3">
        <v>5248194.68</v>
      </c>
      <c r="G110" s="74" t="s">
        <v>86</v>
      </c>
      <c r="H110" s="2" t="s">
        <v>334</v>
      </c>
    </row>
    <row r="111" spans="1:8" ht="15" customHeight="1">
      <c r="A111" s="72">
        <v>43185</v>
      </c>
      <c r="B111" s="73" t="s">
        <v>335</v>
      </c>
      <c r="C111" s="73" t="s">
        <v>336</v>
      </c>
      <c r="D111" s="3">
        <v>23.1</v>
      </c>
      <c r="E111" s="3">
        <v>0</v>
      </c>
      <c r="F111" s="3">
        <v>5248219.28</v>
      </c>
      <c r="G111" s="63" t="s">
        <v>86</v>
      </c>
      <c r="H111" s="73" t="s">
        <v>337</v>
      </c>
    </row>
    <row r="112" spans="1:8" ht="15" customHeight="1">
      <c r="A112" s="72">
        <v>43185</v>
      </c>
      <c r="B112" s="2" t="s">
        <v>338</v>
      </c>
      <c r="C112" s="2" t="s">
        <v>339</v>
      </c>
      <c r="D112" s="3">
        <v>23.1</v>
      </c>
      <c r="E112" s="3">
        <v>0</v>
      </c>
      <c r="F112" s="3">
        <v>5248242.38</v>
      </c>
      <c r="G112" s="74" t="s">
        <v>86</v>
      </c>
      <c r="H112" s="2" t="s">
        <v>340</v>
      </c>
    </row>
    <row r="113" spans="1:8" ht="15" customHeight="1">
      <c r="A113" s="72">
        <v>43185</v>
      </c>
      <c r="B113" s="73" t="s">
        <v>341</v>
      </c>
      <c r="C113" s="73" t="s">
        <v>342</v>
      </c>
      <c r="D113" s="3">
        <v>22.95</v>
      </c>
      <c r="E113" s="3">
        <v>0</v>
      </c>
      <c r="F113" s="3">
        <v>5248265.48</v>
      </c>
      <c r="G113" s="63" t="s">
        <v>86</v>
      </c>
      <c r="H113" s="73" t="s">
        <v>343</v>
      </c>
    </row>
    <row r="114" spans="1:8" ht="15" customHeight="1">
      <c r="A114" s="72">
        <v>43185</v>
      </c>
      <c r="B114" s="2" t="s">
        <v>344</v>
      </c>
      <c r="C114" s="2" t="s">
        <v>345</v>
      </c>
      <c r="D114" s="3">
        <v>22.8</v>
      </c>
      <c r="E114" s="3">
        <v>0</v>
      </c>
      <c r="F114" s="3">
        <v>5248288.43</v>
      </c>
      <c r="G114" s="74" t="s">
        <v>86</v>
      </c>
      <c r="H114" s="2" t="s">
        <v>346</v>
      </c>
    </row>
    <row r="115" spans="1:8" ht="15" customHeight="1">
      <c r="A115" s="72">
        <v>43185</v>
      </c>
      <c r="B115" s="73" t="s">
        <v>347</v>
      </c>
      <c r="C115" s="73" t="s">
        <v>348</v>
      </c>
      <c r="D115" s="3">
        <v>19.05</v>
      </c>
      <c r="E115" s="3">
        <v>0</v>
      </c>
      <c r="F115" s="3">
        <v>5248311.23</v>
      </c>
      <c r="G115" s="63" t="s">
        <v>86</v>
      </c>
      <c r="H115" s="73" t="s">
        <v>349</v>
      </c>
    </row>
    <row r="116" spans="1:8" ht="15" customHeight="1">
      <c r="A116" s="72">
        <v>43185</v>
      </c>
      <c r="B116" s="2" t="s">
        <v>350</v>
      </c>
      <c r="C116" s="2" t="s">
        <v>351</v>
      </c>
      <c r="D116" s="3">
        <v>17.85</v>
      </c>
      <c r="E116" s="3">
        <v>0</v>
      </c>
      <c r="F116" s="3">
        <v>5248330.28</v>
      </c>
      <c r="G116" s="74" t="s">
        <v>86</v>
      </c>
      <c r="H116" s="2" t="s">
        <v>352</v>
      </c>
    </row>
    <row r="117" spans="1:8" ht="15" customHeight="1">
      <c r="A117" s="72">
        <v>43185</v>
      </c>
      <c r="B117" s="73" t="s">
        <v>353</v>
      </c>
      <c r="C117" s="73" t="s">
        <v>354</v>
      </c>
      <c r="D117" s="3">
        <v>17.15</v>
      </c>
      <c r="E117" s="3">
        <v>0</v>
      </c>
      <c r="F117" s="3">
        <v>5248348.13</v>
      </c>
      <c r="G117" s="63" t="s">
        <v>86</v>
      </c>
      <c r="H117" s="73" t="s">
        <v>355</v>
      </c>
    </row>
    <row r="118" spans="1:8" ht="15" customHeight="1">
      <c r="A118" s="72">
        <v>43185</v>
      </c>
      <c r="B118" s="2" t="s">
        <v>356</v>
      </c>
      <c r="C118" s="2" t="s">
        <v>357</v>
      </c>
      <c r="D118" s="3">
        <v>15.45</v>
      </c>
      <c r="E118" s="3">
        <v>0</v>
      </c>
      <c r="F118" s="3">
        <v>5248365.28</v>
      </c>
      <c r="G118" s="74" t="s">
        <v>86</v>
      </c>
      <c r="H118" s="2" t="s">
        <v>358</v>
      </c>
    </row>
    <row r="119" spans="1:8" ht="15" customHeight="1">
      <c r="A119" s="72">
        <v>43185</v>
      </c>
      <c r="B119" s="73" t="s">
        <v>359</v>
      </c>
      <c r="C119" s="73" t="s">
        <v>360</v>
      </c>
      <c r="D119" s="3">
        <v>14.25</v>
      </c>
      <c r="E119" s="3">
        <v>0</v>
      </c>
      <c r="F119" s="3">
        <v>5248380.73</v>
      </c>
      <c r="G119" s="63" t="s">
        <v>86</v>
      </c>
      <c r="H119" s="73" t="s">
        <v>361</v>
      </c>
    </row>
    <row r="120" spans="1:8" ht="15" customHeight="1">
      <c r="A120" s="72">
        <v>43182</v>
      </c>
      <c r="B120" s="2" t="s">
        <v>362</v>
      </c>
      <c r="C120" s="2" t="s">
        <v>363</v>
      </c>
      <c r="D120" s="3">
        <v>5663.76</v>
      </c>
      <c r="E120" s="3">
        <v>0</v>
      </c>
      <c r="F120" s="3">
        <v>5248394.98</v>
      </c>
      <c r="G120" s="74" t="s">
        <v>86</v>
      </c>
      <c r="H120" s="2" t="s">
        <v>364</v>
      </c>
    </row>
    <row r="121" spans="1:8" ht="15" customHeight="1">
      <c r="A121" s="72">
        <v>43182</v>
      </c>
      <c r="B121" s="73" t="s">
        <v>365</v>
      </c>
      <c r="C121" s="73" t="s">
        <v>252</v>
      </c>
      <c r="D121" s="3">
        <v>11900</v>
      </c>
      <c r="E121" s="3">
        <v>0</v>
      </c>
      <c r="F121" s="3">
        <v>5254058.74</v>
      </c>
      <c r="G121" s="63" t="s">
        <v>366</v>
      </c>
      <c r="H121" s="73" t="s">
        <v>92</v>
      </c>
    </row>
    <row r="122" spans="1:8" ht="15" customHeight="1">
      <c r="A122" s="72">
        <v>43182</v>
      </c>
      <c r="B122" s="2" t="s">
        <v>367</v>
      </c>
      <c r="C122" s="2" t="s">
        <v>252</v>
      </c>
      <c r="D122" s="3">
        <v>29150</v>
      </c>
      <c r="E122" s="3">
        <v>0</v>
      </c>
      <c r="F122" s="3">
        <v>5265958.74</v>
      </c>
      <c r="G122" s="74" t="s">
        <v>86</v>
      </c>
      <c r="H122" s="2" t="s">
        <v>92</v>
      </c>
    </row>
    <row r="123" spans="1:8" ht="15" customHeight="1">
      <c r="A123" s="72">
        <v>43182</v>
      </c>
      <c r="B123" s="73" t="s">
        <v>368</v>
      </c>
      <c r="C123" s="73" t="s">
        <v>252</v>
      </c>
      <c r="D123" s="3">
        <v>11430</v>
      </c>
      <c r="E123" s="3">
        <v>0</v>
      </c>
      <c r="F123" s="3">
        <v>5295108.74</v>
      </c>
      <c r="G123" s="63" t="s">
        <v>86</v>
      </c>
      <c r="H123" s="73" t="s">
        <v>92</v>
      </c>
    </row>
    <row r="124" spans="1:8" ht="15" customHeight="1">
      <c r="A124" s="72">
        <v>43182</v>
      </c>
      <c r="B124" s="2" t="s">
        <v>369</v>
      </c>
      <c r="C124" s="2" t="s">
        <v>252</v>
      </c>
      <c r="D124" s="3">
        <v>9500</v>
      </c>
      <c r="E124" s="3">
        <v>0</v>
      </c>
      <c r="F124" s="3">
        <v>5306538.74</v>
      </c>
      <c r="G124" s="74" t="s">
        <v>86</v>
      </c>
      <c r="H124" s="2" t="s">
        <v>92</v>
      </c>
    </row>
    <row r="125" spans="1:8" ht="15" customHeight="1">
      <c r="A125" s="72">
        <v>43182</v>
      </c>
      <c r="B125" s="73" t="s">
        <v>370</v>
      </c>
      <c r="C125" s="73" t="s">
        <v>252</v>
      </c>
      <c r="D125" s="3">
        <v>16600</v>
      </c>
      <c r="E125" s="3">
        <v>0</v>
      </c>
      <c r="F125" s="3">
        <v>5316038.74</v>
      </c>
      <c r="G125" s="63" t="s">
        <v>86</v>
      </c>
      <c r="H125" s="73" t="s">
        <v>92</v>
      </c>
    </row>
    <row r="126" spans="1:8" ht="15" customHeight="1">
      <c r="A126" s="72">
        <v>43182</v>
      </c>
      <c r="B126" s="2" t="s">
        <v>371</v>
      </c>
      <c r="C126" s="2" t="s">
        <v>252</v>
      </c>
      <c r="D126" s="3">
        <v>15300</v>
      </c>
      <c r="E126" s="3">
        <v>0</v>
      </c>
      <c r="F126" s="3">
        <v>5332638.74</v>
      </c>
      <c r="G126" s="74" t="s">
        <v>86</v>
      </c>
      <c r="H126" s="2" t="s">
        <v>92</v>
      </c>
    </row>
    <row r="127" spans="1:8" ht="15" customHeight="1">
      <c r="A127" s="72">
        <v>43182</v>
      </c>
      <c r="B127" s="73" t="s">
        <v>372</v>
      </c>
      <c r="C127" s="73" t="s">
        <v>252</v>
      </c>
      <c r="D127" s="3">
        <v>15400</v>
      </c>
      <c r="E127" s="3">
        <v>0</v>
      </c>
      <c r="F127" s="3">
        <v>5347938.74</v>
      </c>
      <c r="G127" s="63" t="s">
        <v>373</v>
      </c>
      <c r="H127" s="73" t="s">
        <v>92</v>
      </c>
    </row>
    <row r="128" spans="1:8" ht="15" customHeight="1">
      <c r="A128" s="72">
        <v>43182</v>
      </c>
      <c r="B128" s="2" t="s">
        <v>374</v>
      </c>
      <c r="C128" s="2" t="s">
        <v>252</v>
      </c>
      <c r="D128" s="3">
        <v>22850</v>
      </c>
      <c r="E128" s="3">
        <v>0</v>
      </c>
      <c r="F128" s="3">
        <v>5363338.74</v>
      </c>
      <c r="G128" s="74" t="s">
        <v>86</v>
      </c>
      <c r="H128" s="2" t="s">
        <v>92</v>
      </c>
    </row>
    <row r="129" spans="1:8" ht="15" customHeight="1">
      <c r="A129" s="72">
        <v>43182</v>
      </c>
      <c r="B129" s="73" t="s">
        <v>375</v>
      </c>
      <c r="C129" s="73" t="s">
        <v>252</v>
      </c>
      <c r="D129" s="3">
        <v>16400</v>
      </c>
      <c r="E129" s="3">
        <v>0</v>
      </c>
      <c r="F129" s="3">
        <v>5386188.74</v>
      </c>
      <c r="G129" s="63" t="s">
        <v>376</v>
      </c>
      <c r="H129" s="73" t="s">
        <v>92</v>
      </c>
    </row>
    <row r="130" spans="1:8" ht="15" customHeight="1">
      <c r="A130" s="72">
        <v>43182</v>
      </c>
      <c r="B130" s="2" t="s">
        <v>377</v>
      </c>
      <c r="C130" s="2" t="s">
        <v>252</v>
      </c>
      <c r="D130" s="3">
        <v>15400</v>
      </c>
      <c r="E130" s="3">
        <v>0</v>
      </c>
      <c r="F130" s="3">
        <v>5402588.74</v>
      </c>
      <c r="G130" s="74" t="s">
        <v>86</v>
      </c>
      <c r="H130" s="2" t="s">
        <v>92</v>
      </c>
    </row>
    <row r="131" spans="1:8" ht="15" customHeight="1">
      <c r="A131" s="72">
        <v>43182</v>
      </c>
      <c r="B131" s="73" t="s">
        <v>378</v>
      </c>
      <c r="C131" s="73" t="s">
        <v>252</v>
      </c>
      <c r="D131" s="3">
        <v>15200</v>
      </c>
      <c r="E131" s="3">
        <v>0</v>
      </c>
      <c r="F131" s="3">
        <v>5417988.74</v>
      </c>
      <c r="G131" s="63" t="s">
        <v>86</v>
      </c>
      <c r="H131" s="73" t="s">
        <v>92</v>
      </c>
    </row>
    <row r="132" spans="1:8" ht="15" customHeight="1">
      <c r="A132" s="72">
        <v>43182</v>
      </c>
      <c r="B132" s="2" t="s">
        <v>379</v>
      </c>
      <c r="C132" s="2" t="s">
        <v>252</v>
      </c>
      <c r="D132" s="3">
        <v>10300</v>
      </c>
      <c r="E132" s="3">
        <v>0</v>
      </c>
      <c r="F132" s="3">
        <v>5433188.74</v>
      </c>
      <c r="G132" s="74" t="s">
        <v>86</v>
      </c>
      <c r="H132" s="2" t="s">
        <v>92</v>
      </c>
    </row>
    <row r="133" spans="1:8" ht="15" customHeight="1">
      <c r="A133" s="72">
        <v>43182</v>
      </c>
      <c r="B133" s="73" t="s">
        <v>380</v>
      </c>
      <c r="C133" s="73" t="s">
        <v>252</v>
      </c>
      <c r="D133" s="3">
        <v>33500</v>
      </c>
      <c r="E133" s="3">
        <v>0</v>
      </c>
      <c r="F133" s="3">
        <v>5443488.74</v>
      </c>
      <c r="G133" s="63" t="s">
        <v>381</v>
      </c>
      <c r="H133" s="73" t="s">
        <v>92</v>
      </c>
    </row>
    <row r="134" spans="1:8" ht="15" customHeight="1">
      <c r="A134" s="72">
        <v>43182</v>
      </c>
      <c r="B134" s="2" t="s">
        <v>382</v>
      </c>
      <c r="C134" s="2" t="s">
        <v>252</v>
      </c>
      <c r="D134" s="3">
        <v>12700</v>
      </c>
      <c r="E134" s="3">
        <v>0</v>
      </c>
      <c r="F134" s="3">
        <v>5476988.74</v>
      </c>
      <c r="G134" s="74" t="s">
        <v>86</v>
      </c>
      <c r="H134" s="2" t="s">
        <v>92</v>
      </c>
    </row>
    <row r="135" spans="1:8" ht="15" customHeight="1">
      <c r="A135" s="72">
        <v>43182</v>
      </c>
      <c r="B135" s="73" t="s">
        <v>383</v>
      </c>
      <c r="C135" s="73" t="s">
        <v>252</v>
      </c>
      <c r="D135" s="3">
        <v>26150</v>
      </c>
      <c r="E135" s="3">
        <v>0</v>
      </c>
      <c r="F135" s="3">
        <v>5489688.74</v>
      </c>
      <c r="G135" s="63" t="s">
        <v>86</v>
      </c>
      <c r="H135" s="73" t="s">
        <v>92</v>
      </c>
    </row>
    <row r="136" spans="1:8" ht="15" customHeight="1">
      <c r="A136" s="72">
        <v>43182</v>
      </c>
      <c r="B136" s="2" t="s">
        <v>384</v>
      </c>
      <c r="C136" s="2" t="s">
        <v>88</v>
      </c>
      <c r="D136" s="3">
        <v>3203000</v>
      </c>
      <c r="E136" s="3">
        <v>0</v>
      </c>
      <c r="F136" s="3">
        <v>5515838.74</v>
      </c>
      <c r="G136" s="74" t="s">
        <v>384</v>
      </c>
      <c r="H136" s="2" t="s">
        <v>89</v>
      </c>
    </row>
    <row r="137" spans="1:8" ht="15" customHeight="1">
      <c r="A137" s="72">
        <v>43181</v>
      </c>
      <c r="B137" s="73" t="s">
        <v>385</v>
      </c>
      <c r="C137" s="73" t="s">
        <v>85</v>
      </c>
      <c r="D137" s="3">
        <v>2832224</v>
      </c>
      <c r="E137" s="3">
        <v>0</v>
      </c>
      <c r="F137" s="3">
        <v>8718838.74</v>
      </c>
      <c r="G137" s="63" t="s">
        <v>86</v>
      </c>
      <c r="H137" s="73" t="s">
        <v>386</v>
      </c>
    </row>
    <row r="138" spans="1:8" ht="15" customHeight="1">
      <c r="A138" s="72">
        <v>43181</v>
      </c>
      <c r="B138" s="2" t="s">
        <v>387</v>
      </c>
      <c r="C138" s="2" t="s">
        <v>85</v>
      </c>
      <c r="D138" s="3">
        <v>2625350</v>
      </c>
      <c r="E138" s="3">
        <v>0</v>
      </c>
      <c r="F138" s="3">
        <v>11551062.74</v>
      </c>
      <c r="G138" s="74" t="s">
        <v>86</v>
      </c>
      <c r="H138" s="2" t="s">
        <v>388</v>
      </c>
    </row>
    <row r="139" spans="1:8" ht="15" customHeight="1">
      <c r="A139" s="72">
        <v>43181</v>
      </c>
      <c r="B139" s="73" t="s">
        <v>389</v>
      </c>
      <c r="C139" s="73" t="s">
        <v>85</v>
      </c>
      <c r="D139" s="3">
        <v>3186645</v>
      </c>
      <c r="E139" s="3">
        <v>0</v>
      </c>
      <c r="F139" s="3">
        <v>14176412.74</v>
      </c>
      <c r="G139" s="63" t="s">
        <v>86</v>
      </c>
      <c r="H139" s="73" t="s">
        <v>388</v>
      </c>
    </row>
    <row r="140" spans="1:8" ht="15" customHeight="1">
      <c r="A140" s="72">
        <v>43181</v>
      </c>
      <c r="B140" s="2" t="s">
        <v>390</v>
      </c>
      <c r="C140" s="2" t="s">
        <v>85</v>
      </c>
      <c r="D140" s="3">
        <v>538975</v>
      </c>
      <c r="E140" s="3">
        <v>0</v>
      </c>
      <c r="F140" s="3">
        <v>17363057.74</v>
      </c>
      <c r="G140" s="74" t="s">
        <v>86</v>
      </c>
      <c r="H140" s="2" t="s">
        <v>388</v>
      </c>
    </row>
    <row r="141" spans="1:8" ht="15" customHeight="1">
      <c r="A141" s="72">
        <v>43181</v>
      </c>
      <c r="B141" s="73" t="s">
        <v>391</v>
      </c>
      <c r="C141" s="73" t="s">
        <v>85</v>
      </c>
      <c r="D141" s="3">
        <v>525110</v>
      </c>
      <c r="E141" s="3">
        <v>0</v>
      </c>
      <c r="F141" s="3">
        <v>17902032.74</v>
      </c>
      <c r="G141" s="63" t="s">
        <v>86</v>
      </c>
      <c r="H141" s="73" t="s">
        <v>386</v>
      </c>
    </row>
    <row r="142" spans="1:8" ht="15" customHeight="1">
      <c r="A142" s="72">
        <v>43181</v>
      </c>
      <c r="B142" s="2" t="s">
        <v>392</v>
      </c>
      <c r="C142" s="2" t="s">
        <v>85</v>
      </c>
      <c r="D142" s="3">
        <v>31850</v>
      </c>
      <c r="E142" s="3">
        <v>0</v>
      </c>
      <c r="F142" s="3">
        <v>18427142.74</v>
      </c>
      <c r="G142" s="74" t="s">
        <v>86</v>
      </c>
      <c r="H142" s="2" t="s">
        <v>393</v>
      </c>
    </row>
    <row r="143" spans="1:8" ht="15" customHeight="1">
      <c r="A143" s="72">
        <v>43181</v>
      </c>
      <c r="B143" s="73" t="s">
        <v>394</v>
      </c>
      <c r="C143" s="73" t="s">
        <v>85</v>
      </c>
      <c r="D143" s="3">
        <v>32750</v>
      </c>
      <c r="E143" s="3">
        <v>0</v>
      </c>
      <c r="F143" s="3">
        <v>18458992.74</v>
      </c>
      <c r="G143" s="63" t="s">
        <v>86</v>
      </c>
      <c r="H143" s="73" t="s">
        <v>393</v>
      </c>
    </row>
    <row r="144" spans="1:8" ht="15" customHeight="1">
      <c r="A144" s="72">
        <v>43181</v>
      </c>
      <c r="B144" s="2" t="s">
        <v>395</v>
      </c>
      <c r="C144" s="2" t="s">
        <v>85</v>
      </c>
      <c r="D144" s="3">
        <v>32750</v>
      </c>
      <c r="E144" s="3">
        <v>0</v>
      </c>
      <c r="F144" s="3">
        <v>18491742.74</v>
      </c>
      <c r="G144" s="74" t="s">
        <v>86</v>
      </c>
      <c r="H144" s="2" t="s">
        <v>393</v>
      </c>
    </row>
    <row r="145" spans="1:8" ht="15" customHeight="1">
      <c r="A145" s="72">
        <v>43181</v>
      </c>
      <c r="B145" s="73" t="s">
        <v>396</v>
      </c>
      <c r="C145" s="73" t="s">
        <v>85</v>
      </c>
      <c r="D145" s="3">
        <v>31850</v>
      </c>
      <c r="E145" s="3">
        <v>0</v>
      </c>
      <c r="F145" s="3">
        <v>18524492.74</v>
      </c>
      <c r="G145" s="63" t="s">
        <v>86</v>
      </c>
      <c r="H145" s="73" t="s">
        <v>393</v>
      </c>
    </row>
    <row r="146" spans="1:8" ht="15" customHeight="1">
      <c r="A146" s="72">
        <v>43181</v>
      </c>
      <c r="B146" s="2" t="s">
        <v>397</v>
      </c>
      <c r="C146" s="2" t="s">
        <v>85</v>
      </c>
      <c r="D146" s="3">
        <v>27350</v>
      </c>
      <c r="E146" s="3">
        <v>0</v>
      </c>
      <c r="F146" s="3">
        <v>18556342.74</v>
      </c>
      <c r="G146" s="74" t="s">
        <v>86</v>
      </c>
      <c r="H146" s="2" t="s">
        <v>393</v>
      </c>
    </row>
    <row r="147" spans="1:8" ht="15" customHeight="1">
      <c r="A147" s="72">
        <v>43181</v>
      </c>
      <c r="B147" s="73" t="s">
        <v>398</v>
      </c>
      <c r="C147" s="73" t="s">
        <v>111</v>
      </c>
      <c r="D147" s="3">
        <v>0</v>
      </c>
      <c r="E147" s="3">
        <v>5000000</v>
      </c>
      <c r="F147" s="3">
        <v>18583692.74</v>
      </c>
      <c r="G147" s="63" t="s">
        <v>86</v>
      </c>
      <c r="H147" s="73" t="s">
        <v>92</v>
      </c>
    </row>
    <row r="148" spans="1:8" ht="15" customHeight="1">
      <c r="A148" s="72">
        <v>43181</v>
      </c>
      <c r="B148" s="2" t="s">
        <v>399</v>
      </c>
      <c r="C148" s="2" t="s">
        <v>111</v>
      </c>
      <c r="D148" s="3">
        <v>0</v>
      </c>
      <c r="E148" s="3">
        <v>3937265.64</v>
      </c>
      <c r="F148" s="3">
        <v>13583692.74</v>
      </c>
      <c r="G148" s="74" t="s">
        <v>86</v>
      </c>
      <c r="H148" s="2" t="s">
        <v>92</v>
      </c>
    </row>
    <row r="149" spans="1:8" ht="15" customHeight="1">
      <c r="A149" s="72">
        <v>43181</v>
      </c>
      <c r="B149" s="73" t="s">
        <v>400</v>
      </c>
      <c r="C149" s="73" t="s">
        <v>111</v>
      </c>
      <c r="D149" s="3">
        <v>0</v>
      </c>
      <c r="E149" s="3">
        <v>1350000</v>
      </c>
      <c r="F149" s="3">
        <v>9646427.1</v>
      </c>
      <c r="G149" s="63" t="s">
        <v>86</v>
      </c>
      <c r="H149" s="73" t="s">
        <v>92</v>
      </c>
    </row>
    <row r="150" spans="1:8" ht="15" customHeight="1">
      <c r="A150" s="72">
        <v>43181</v>
      </c>
      <c r="B150" s="2" t="s">
        <v>401</v>
      </c>
      <c r="C150" s="2" t="s">
        <v>85</v>
      </c>
      <c r="D150" s="3">
        <v>3937615.64</v>
      </c>
      <c r="E150" s="3">
        <v>0</v>
      </c>
      <c r="F150" s="3">
        <v>8296427.1</v>
      </c>
      <c r="G150" s="74" t="s">
        <v>86</v>
      </c>
      <c r="H150" s="2" t="s">
        <v>402</v>
      </c>
    </row>
    <row r="151" spans="1:8" ht="15" customHeight="1">
      <c r="A151" s="72">
        <v>43181</v>
      </c>
      <c r="B151" s="73" t="s">
        <v>403</v>
      </c>
      <c r="C151" s="73" t="s">
        <v>85</v>
      </c>
      <c r="D151" s="3">
        <v>3937615.64</v>
      </c>
      <c r="E151" s="3">
        <v>0</v>
      </c>
      <c r="F151" s="3">
        <v>12234042.74</v>
      </c>
      <c r="G151" s="63" t="s">
        <v>86</v>
      </c>
      <c r="H151" s="73" t="s">
        <v>402</v>
      </c>
    </row>
    <row r="152" spans="1:8" ht="15" customHeight="1">
      <c r="A152" s="72">
        <v>43181</v>
      </c>
      <c r="B152" s="2" t="s">
        <v>404</v>
      </c>
      <c r="C152" s="2" t="s">
        <v>85</v>
      </c>
      <c r="D152" s="3">
        <v>3937615.64</v>
      </c>
      <c r="E152" s="3">
        <v>0</v>
      </c>
      <c r="F152" s="3">
        <v>16171658.38</v>
      </c>
      <c r="G152" s="74" t="s">
        <v>86</v>
      </c>
      <c r="H152" s="2" t="s">
        <v>402</v>
      </c>
    </row>
    <row r="153" spans="1:8" ht="15" customHeight="1">
      <c r="A153" s="72">
        <v>43181</v>
      </c>
      <c r="B153" s="73" t="s">
        <v>405</v>
      </c>
      <c r="C153" s="73" t="s">
        <v>85</v>
      </c>
      <c r="D153" s="3">
        <v>3937615.64</v>
      </c>
      <c r="E153" s="3">
        <v>0</v>
      </c>
      <c r="F153" s="3">
        <v>20109274.02</v>
      </c>
      <c r="G153" s="63" t="s">
        <v>86</v>
      </c>
      <c r="H153" s="73" t="s">
        <v>402</v>
      </c>
    </row>
    <row r="154" spans="1:8" ht="15" customHeight="1">
      <c r="A154" s="72">
        <v>43181</v>
      </c>
      <c r="B154" s="2" t="s">
        <v>406</v>
      </c>
      <c r="C154" s="2" t="s">
        <v>85</v>
      </c>
      <c r="D154" s="3">
        <v>3937615.64</v>
      </c>
      <c r="E154" s="3">
        <v>0</v>
      </c>
      <c r="F154" s="3">
        <v>24046889.66</v>
      </c>
      <c r="G154" s="74" t="s">
        <v>86</v>
      </c>
      <c r="H154" s="2" t="s">
        <v>402</v>
      </c>
    </row>
    <row r="155" spans="1:8" ht="15" customHeight="1">
      <c r="A155" s="72">
        <v>43181</v>
      </c>
      <c r="B155" s="73" t="s">
        <v>407</v>
      </c>
      <c r="C155" s="73" t="s">
        <v>85</v>
      </c>
      <c r="D155" s="3">
        <v>3937615.64</v>
      </c>
      <c r="E155" s="3">
        <v>0</v>
      </c>
      <c r="F155" s="3">
        <v>27984505.3</v>
      </c>
      <c r="G155" s="63" t="s">
        <v>86</v>
      </c>
      <c r="H155" s="73" t="s">
        <v>402</v>
      </c>
    </row>
    <row r="156" spans="1:8" ht="15" customHeight="1">
      <c r="A156" s="72">
        <v>43181</v>
      </c>
      <c r="B156" s="2" t="s">
        <v>408</v>
      </c>
      <c r="C156" s="2" t="s">
        <v>85</v>
      </c>
      <c r="D156" s="3">
        <v>3937615.64</v>
      </c>
      <c r="E156" s="3">
        <v>0</v>
      </c>
      <c r="F156" s="3">
        <v>31922120.94</v>
      </c>
      <c r="G156" s="74" t="s">
        <v>86</v>
      </c>
      <c r="H156" s="2" t="s">
        <v>402</v>
      </c>
    </row>
    <row r="157" spans="1:8" ht="15" customHeight="1">
      <c r="A157" s="72">
        <v>43181</v>
      </c>
      <c r="B157" s="73" t="s">
        <v>409</v>
      </c>
      <c r="C157" s="73" t="s">
        <v>88</v>
      </c>
      <c r="D157" s="3">
        <v>0</v>
      </c>
      <c r="E157" s="3">
        <v>30900000</v>
      </c>
      <c r="F157" s="3">
        <v>35859736.58</v>
      </c>
      <c r="G157" s="63" t="s">
        <v>409</v>
      </c>
      <c r="H157" s="73" t="s">
        <v>89</v>
      </c>
    </row>
    <row r="158" spans="1:8" ht="15" customHeight="1">
      <c r="A158" s="72">
        <v>43181</v>
      </c>
      <c r="B158" s="2" t="s">
        <v>410</v>
      </c>
      <c r="C158" s="2" t="s">
        <v>411</v>
      </c>
      <c r="D158" s="3">
        <v>3150</v>
      </c>
      <c r="E158" s="3">
        <v>0</v>
      </c>
      <c r="F158" s="3">
        <v>4959736.58</v>
      </c>
      <c r="G158" s="74" t="s">
        <v>86</v>
      </c>
      <c r="H158" s="2" t="s">
        <v>412</v>
      </c>
    </row>
    <row r="159" spans="1:8" ht="15" customHeight="1">
      <c r="A159" s="72">
        <v>43181</v>
      </c>
      <c r="B159" s="73" t="s">
        <v>413</v>
      </c>
      <c r="C159" s="73" t="s">
        <v>414</v>
      </c>
      <c r="D159" s="3">
        <v>58.35</v>
      </c>
      <c r="E159" s="3">
        <v>0</v>
      </c>
      <c r="F159" s="3">
        <v>4962886.58</v>
      </c>
      <c r="G159" s="63" t="s">
        <v>86</v>
      </c>
      <c r="H159" s="73" t="s">
        <v>415</v>
      </c>
    </row>
    <row r="160" spans="1:8" ht="15" customHeight="1">
      <c r="A160" s="72">
        <v>43181</v>
      </c>
      <c r="B160" s="2" t="s">
        <v>416</v>
      </c>
      <c r="C160" s="2" t="s">
        <v>417</v>
      </c>
      <c r="D160" s="3">
        <v>50.09</v>
      </c>
      <c r="E160" s="3">
        <v>0</v>
      </c>
      <c r="F160" s="3">
        <v>4962944.93</v>
      </c>
      <c r="G160" s="74" t="s">
        <v>86</v>
      </c>
      <c r="H160" s="2" t="s">
        <v>418</v>
      </c>
    </row>
    <row r="161" spans="1:8" ht="15" customHeight="1">
      <c r="A161" s="72">
        <v>43181</v>
      </c>
      <c r="B161" s="73" t="s">
        <v>419</v>
      </c>
      <c r="C161" s="73" t="s">
        <v>420</v>
      </c>
      <c r="D161" s="3">
        <v>6.4</v>
      </c>
      <c r="E161" s="3">
        <v>0</v>
      </c>
      <c r="F161" s="3">
        <v>4962995.02</v>
      </c>
      <c r="G161" s="63" t="s">
        <v>86</v>
      </c>
      <c r="H161" s="73" t="s">
        <v>421</v>
      </c>
    </row>
    <row r="162" spans="1:8" ht="15" customHeight="1">
      <c r="A162" s="72">
        <v>43181</v>
      </c>
      <c r="B162" s="2" t="s">
        <v>422</v>
      </c>
      <c r="C162" s="2" t="s">
        <v>423</v>
      </c>
      <c r="D162" s="3">
        <v>2.66</v>
      </c>
      <c r="E162" s="3">
        <v>0</v>
      </c>
      <c r="F162" s="3">
        <v>4963001.42</v>
      </c>
      <c r="G162" s="74" t="s">
        <v>86</v>
      </c>
      <c r="H162" s="2" t="s">
        <v>424</v>
      </c>
    </row>
    <row r="163" spans="1:8" ht="15" customHeight="1">
      <c r="A163" s="72">
        <v>43180</v>
      </c>
      <c r="B163" s="73" t="s">
        <v>362</v>
      </c>
      <c r="C163" s="73" t="s">
        <v>363</v>
      </c>
      <c r="D163" s="3">
        <v>7583.56</v>
      </c>
      <c r="E163" s="3">
        <v>0</v>
      </c>
      <c r="F163" s="3">
        <v>4963004.08</v>
      </c>
      <c r="G163" s="63" t="s">
        <v>86</v>
      </c>
      <c r="H163" s="73" t="s">
        <v>364</v>
      </c>
    </row>
    <row r="164" spans="1:8" ht="15" customHeight="1">
      <c r="A164" s="72">
        <v>43180</v>
      </c>
      <c r="B164" s="2" t="s">
        <v>425</v>
      </c>
      <c r="C164" s="2" t="s">
        <v>426</v>
      </c>
      <c r="D164" s="3">
        <v>0</v>
      </c>
      <c r="E164" s="3">
        <v>24990</v>
      </c>
      <c r="F164" s="3">
        <v>4970587.64</v>
      </c>
      <c r="G164" s="74" t="s">
        <v>86</v>
      </c>
      <c r="H164" s="2" t="s">
        <v>427</v>
      </c>
    </row>
    <row r="165" spans="1:8" ht="15" customHeight="1">
      <c r="A165" s="72">
        <v>43180</v>
      </c>
      <c r="B165" s="73" t="s">
        <v>428</v>
      </c>
      <c r="C165" s="73" t="s">
        <v>85</v>
      </c>
      <c r="D165" s="3">
        <v>33745</v>
      </c>
      <c r="E165" s="3">
        <v>0</v>
      </c>
      <c r="F165" s="3">
        <v>4945597.64</v>
      </c>
      <c r="G165" s="63" t="s">
        <v>86</v>
      </c>
      <c r="H165" s="73" t="s">
        <v>429</v>
      </c>
    </row>
    <row r="166" spans="1:8" ht="15" customHeight="1">
      <c r="A166" s="72">
        <v>43180</v>
      </c>
      <c r="B166" s="2" t="s">
        <v>430</v>
      </c>
      <c r="C166" s="2" t="s">
        <v>85</v>
      </c>
      <c r="D166" s="3">
        <v>39250</v>
      </c>
      <c r="E166" s="3">
        <v>0</v>
      </c>
      <c r="F166" s="3">
        <v>4979342.64</v>
      </c>
      <c r="G166" s="74" t="s">
        <v>86</v>
      </c>
      <c r="H166" s="2" t="s">
        <v>431</v>
      </c>
    </row>
    <row r="167" spans="1:8" ht="15" customHeight="1">
      <c r="A167" s="72">
        <v>43180</v>
      </c>
      <c r="B167" s="73" t="s">
        <v>432</v>
      </c>
      <c r="C167" s="73" t="s">
        <v>85</v>
      </c>
      <c r="D167" s="3">
        <v>4615.98</v>
      </c>
      <c r="E167" s="3">
        <v>0</v>
      </c>
      <c r="F167" s="3">
        <v>5018592.64</v>
      </c>
      <c r="G167" s="63" t="s">
        <v>86</v>
      </c>
      <c r="H167" s="73" t="s">
        <v>433</v>
      </c>
    </row>
    <row r="168" spans="1:8" ht="15" customHeight="1">
      <c r="A168" s="72">
        <v>43180</v>
      </c>
      <c r="B168" s="2" t="s">
        <v>434</v>
      </c>
      <c r="C168" s="2" t="s">
        <v>85</v>
      </c>
      <c r="D168" s="3">
        <v>2125</v>
      </c>
      <c r="E168" s="3">
        <v>0</v>
      </c>
      <c r="F168" s="3">
        <v>5023208.62</v>
      </c>
      <c r="G168" s="74" t="s">
        <v>86</v>
      </c>
      <c r="H168" s="2" t="s">
        <v>435</v>
      </c>
    </row>
    <row r="169" spans="1:8" ht="15" customHeight="1">
      <c r="A169" s="72">
        <v>43180</v>
      </c>
      <c r="B169" s="73" t="s">
        <v>436</v>
      </c>
      <c r="C169" s="73" t="s">
        <v>13</v>
      </c>
      <c r="D169" s="3">
        <v>0</v>
      </c>
      <c r="E169" s="3">
        <v>10570</v>
      </c>
      <c r="F169" s="3">
        <v>5025333.62</v>
      </c>
      <c r="G169" s="63" t="s">
        <v>86</v>
      </c>
      <c r="H169" s="73" t="s">
        <v>92</v>
      </c>
    </row>
    <row r="170" spans="1:8" ht="15" customHeight="1">
      <c r="A170" s="72">
        <v>43180</v>
      </c>
      <c r="B170" s="2" t="s">
        <v>437</v>
      </c>
      <c r="C170" s="2" t="s">
        <v>13</v>
      </c>
      <c r="D170" s="3">
        <v>0</v>
      </c>
      <c r="E170" s="3">
        <v>8800</v>
      </c>
      <c r="F170" s="3">
        <v>5014763.62</v>
      </c>
      <c r="G170" s="74" t="s">
        <v>86</v>
      </c>
      <c r="H170" s="2" t="s">
        <v>92</v>
      </c>
    </row>
    <row r="171" spans="1:8" ht="15" customHeight="1">
      <c r="A171" s="72">
        <v>43180</v>
      </c>
      <c r="B171" s="73" t="s">
        <v>438</v>
      </c>
      <c r="C171" s="73" t="s">
        <v>13</v>
      </c>
      <c r="D171" s="3">
        <v>0</v>
      </c>
      <c r="E171" s="3">
        <v>29015</v>
      </c>
      <c r="F171" s="3">
        <v>5005963.62</v>
      </c>
      <c r="G171" s="63" t="s">
        <v>86</v>
      </c>
      <c r="H171" s="73" t="s">
        <v>92</v>
      </c>
    </row>
    <row r="172" spans="1:8" ht="15" customHeight="1">
      <c r="A172" s="72">
        <v>43180</v>
      </c>
      <c r="B172" s="2" t="s">
        <v>439</v>
      </c>
      <c r="C172" s="2" t="s">
        <v>13</v>
      </c>
      <c r="D172" s="3">
        <v>0</v>
      </c>
      <c r="E172" s="3">
        <v>2300</v>
      </c>
      <c r="F172" s="3">
        <v>4976948.62</v>
      </c>
      <c r="G172" s="74" t="s">
        <v>440</v>
      </c>
      <c r="H172" s="2" t="s">
        <v>92</v>
      </c>
    </row>
    <row r="173" spans="1:8" ht="15" customHeight="1">
      <c r="A173" s="72">
        <v>43180</v>
      </c>
      <c r="B173" s="73" t="s">
        <v>441</v>
      </c>
      <c r="C173" s="73" t="s">
        <v>13</v>
      </c>
      <c r="D173" s="3">
        <v>0</v>
      </c>
      <c r="E173" s="3">
        <v>800</v>
      </c>
      <c r="F173" s="3">
        <v>4974648.62</v>
      </c>
      <c r="G173" s="63" t="s">
        <v>86</v>
      </c>
      <c r="H173" s="73" t="s">
        <v>92</v>
      </c>
    </row>
    <row r="174" spans="1:8" ht="15" customHeight="1">
      <c r="A174" s="72">
        <v>43180</v>
      </c>
      <c r="B174" s="2" t="s">
        <v>442</v>
      </c>
      <c r="C174" s="2" t="s">
        <v>13</v>
      </c>
      <c r="D174" s="3">
        <v>0</v>
      </c>
      <c r="E174" s="3">
        <v>27960</v>
      </c>
      <c r="F174" s="3">
        <v>4973848.62</v>
      </c>
      <c r="G174" s="74" t="s">
        <v>443</v>
      </c>
      <c r="H174" s="2" t="s">
        <v>92</v>
      </c>
    </row>
    <row r="175" spans="1:8" ht="15" customHeight="1">
      <c r="A175" s="72">
        <v>43180</v>
      </c>
      <c r="B175" s="73" t="s">
        <v>444</v>
      </c>
      <c r="C175" s="73" t="s">
        <v>13</v>
      </c>
      <c r="D175" s="3">
        <v>0</v>
      </c>
      <c r="E175" s="3">
        <v>969</v>
      </c>
      <c r="F175" s="3">
        <v>4945888.62</v>
      </c>
      <c r="G175" s="63" t="s">
        <v>86</v>
      </c>
      <c r="H175" s="73" t="s">
        <v>92</v>
      </c>
    </row>
    <row r="176" spans="1:8" ht="15" customHeight="1">
      <c r="A176" s="72">
        <v>43180</v>
      </c>
      <c r="B176" s="2" t="s">
        <v>445</v>
      </c>
      <c r="C176" s="2" t="s">
        <v>13</v>
      </c>
      <c r="D176" s="3">
        <v>0</v>
      </c>
      <c r="E176" s="3">
        <v>549</v>
      </c>
      <c r="F176" s="3">
        <v>4944919.62</v>
      </c>
      <c r="G176" s="74" t="s">
        <v>446</v>
      </c>
      <c r="H176" s="2" t="s">
        <v>92</v>
      </c>
    </row>
    <row r="177" spans="1:8" ht="15" customHeight="1">
      <c r="A177" s="72">
        <v>43180</v>
      </c>
      <c r="B177" s="73" t="s">
        <v>447</v>
      </c>
      <c r="C177" s="73" t="s">
        <v>85</v>
      </c>
      <c r="D177" s="3">
        <v>2100350</v>
      </c>
      <c r="E177" s="3">
        <v>0</v>
      </c>
      <c r="F177" s="3">
        <v>4944370.62</v>
      </c>
      <c r="G177" s="63" t="s">
        <v>86</v>
      </c>
      <c r="H177" s="73" t="s">
        <v>402</v>
      </c>
    </row>
    <row r="178" spans="1:8" ht="15" customHeight="1">
      <c r="A178" s="72">
        <v>43180</v>
      </c>
      <c r="B178" s="2" t="s">
        <v>448</v>
      </c>
      <c r="C178" s="2" t="s">
        <v>449</v>
      </c>
      <c r="D178" s="3">
        <v>17659.33</v>
      </c>
      <c r="E178" s="3">
        <v>0</v>
      </c>
      <c r="F178" s="3">
        <v>7044720.62</v>
      </c>
      <c r="G178" s="74" t="s">
        <v>86</v>
      </c>
      <c r="H178" s="2" t="s">
        <v>450</v>
      </c>
    </row>
    <row r="179" spans="1:8" ht="15" customHeight="1">
      <c r="A179" s="72">
        <v>43180</v>
      </c>
      <c r="B179" s="73" t="s">
        <v>451</v>
      </c>
      <c r="C179" s="73" t="s">
        <v>452</v>
      </c>
      <c r="D179" s="3">
        <v>2025</v>
      </c>
      <c r="E179" s="3">
        <v>0</v>
      </c>
      <c r="F179" s="3">
        <v>7062379.95</v>
      </c>
      <c r="G179" s="63" t="s">
        <v>86</v>
      </c>
      <c r="H179" s="73" t="s">
        <v>453</v>
      </c>
    </row>
    <row r="180" spans="1:8" ht="15" customHeight="1">
      <c r="A180" s="72">
        <v>43180</v>
      </c>
      <c r="B180" s="2" t="s">
        <v>454</v>
      </c>
      <c r="C180" s="2" t="s">
        <v>455</v>
      </c>
      <c r="D180" s="3">
        <v>1895.25</v>
      </c>
      <c r="E180" s="3">
        <v>0</v>
      </c>
      <c r="F180" s="3">
        <v>7064404.95</v>
      </c>
      <c r="G180" s="74" t="s">
        <v>86</v>
      </c>
      <c r="H180" s="2" t="s">
        <v>456</v>
      </c>
    </row>
    <row r="181" spans="1:8" ht="15" customHeight="1">
      <c r="A181" s="72">
        <v>43180</v>
      </c>
      <c r="B181" s="73" t="s">
        <v>457</v>
      </c>
      <c r="C181" s="73" t="s">
        <v>458</v>
      </c>
      <c r="D181" s="3">
        <v>1895.25</v>
      </c>
      <c r="E181" s="3">
        <v>0</v>
      </c>
      <c r="F181" s="3">
        <v>7066300.2</v>
      </c>
      <c r="G181" s="63" t="s">
        <v>86</v>
      </c>
      <c r="H181" s="73" t="s">
        <v>459</v>
      </c>
    </row>
    <row r="182" spans="1:8" ht="15" customHeight="1">
      <c r="A182" s="72">
        <v>43180</v>
      </c>
      <c r="B182" s="2" t="s">
        <v>460</v>
      </c>
      <c r="C182" s="2" t="s">
        <v>461</v>
      </c>
      <c r="D182" s="3">
        <v>1895.25</v>
      </c>
      <c r="E182" s="3">
        <v>0</v>
      </c>
      <c r="F182" s="3">
        <v>7068195.45</v>
      </c>
      <c r="G182" s="74" t="s">
        <v>86</v>
      </c>
      <c r="H182" s="2" t="s">
        <v>462</v>
      </c>
    </row>
    <row r="183" spans="1:8" ht="15" customHeight="1">
      <c r="A183" s="72">
        <v>43180</v>
      </c>
      <c r="B183" s="73" t="s">
        <v>463</v>
      </c>
      <c r="C183" s="73" t="s">
        <v>464</v>
      </c>
      <c r="D183" s="3">
        <v>1895.25</v>
      </c>
      <c r="E183" s="3">
        <v>0</v>
      </c>
      <c r="F183" s="3">
        <v>7070090.7</v>
      </c>
      <c r="G183" s="63" t="s">
        <v>86</v>
      </c>
      <c r="H183" s="73" t="s">
        <v>465</v>
      </c>
    </row>
    <row r="184" spans="1:8" ht="15" customHeight="1">
      <c r="A184" s="72">
        <v>43180</v>
      </c>
      <c r="B184" s="2" t="s">
        <v>466</v>
      </c>
      <c r="C184" s="2" t="s">
        <v>467</v>
      </c>
      <c r="D184" s="3">
        <v>1895.25</v>
      </c>
      <c r="E184" s="3">
        <v>0</v>
      </c>
      <c r="F184" s="3">
        <v>7071985.95</v>
      </c>
      <c r="G184" s="74" t="s">
        <v>86</v>
      </c>
      <c r="H184" s="2" t="s">
        <v>468</v>
      </c>
    </row>
    <row r="185" spans="1:8" ht="15" customHeight="1">
      <c r="A185" s="72">
        <v>43180</v>
      </c>
      <c r="B185" s="73" t="s">
        <v>469</v>
      </c>
      <c r="C185" s="73" t="s">
        <v>470</v>
      </c>
      <c r="D185" s="3">
        <v>1482</v>
      </c>
      <c r="E185" s="3">
        <v>0</v>
      </c>
      <c r="F185" s="3">
        <v>7073881.2</v>
      </c>
      <c r="G185" s="63" t="s">
        <v>86</v>
      </c>
      <c r="H185" s="73" t="s">
        <v>471</v>
      </c>
    </row>
    <row r="186" spans="1:8" ht="15" customHeight="1">
      <c r="A186" s="72">
        <v>43180</v>
      </c>
      <c r="B186" s="2" t="s">
        <v>472</v>
      </c>
      <c r="C186" s="2" t="s">
        <v>473</v>
      </c>
      <c r="D186" s="3">
        <v>1482</v>
      </c>
      <c r="E186" s="3">
        <v>0</v>
      </c>
      <c r="F186" s="3">
        <v>7075363.2</v>
      </c>
      <c r="G186" s="74" t="s">
        <v>86</v>
      </c>
      <c r="H186" s="2" t="s">
        <v>474</v>
      </c>
    </row>
    <row r="187" spans="1:8" ht="15" customHeight="1">
      <c r="A187" s="72">
        <v>43180</v>
      </c>
      <c r="B187" s="73" t="s">
        <v>475</v>
      </c>
      <c r="C187" s="73" t="s">
        <v>476</v>
      </c>
      <c r="D187" s="3">
        <v>1482</v>
      </c>
      <c r="E187" s="3">
        <v>0</v>
      </c>
      <c r="F187" s="3">
        <v>7076845.2</v>
      </c>
      <c r="G187" s="63" t="s">
        <v>86</v>
      </c>
      <c r="H187" s="73" t="s">
        <v>477</v>
      </c>
    </row>
    <row r="188" spans="1:8" ht="15" customHeight="1">
      <c r="A188" s="72">
        <v>43180</v>
      </c>
      <c r="B188" s="2" t="s">
        <v>478</v>
      </c>
      <c r="C188" s="2" t="s">
        <v>479</v>
      </c>
      <c r="D188" s="3">
        <v>1482</v>
      </c>
      <c r="E188" s="3">
        <v>0</v>
      </c>
      <c r="F188" s="3">
        <v>7078327.2</v>
      </c>
      <c r="G188" s="74" t="s">
        <v>86</v>
      </c>
      <c r="H188" s="2" t="s">
        <v>480</v>
      </c>
    </row>
    <row r="189" spans="1:8" ht="15" customHeight="1">
      <c r="A189" s="72">
        <v>43180</v>
      </c>
      <c r="B189" s="73" t="s">
        <v>481</v>
      </c>
      <c r="C189" s="73" t="s">
        <v>482</v>
      </c>
      <c r="D189" s="3">
        <v>1482</v>
      </c>
      <c r="E189" s="3">
        <v>0</v>
      </c>
      <c r="F189" s="3">
        <v>7079809.2</v>
      </c>
      <c r="G189" s="63" t="s">
        <v>86</v>
      </c>
      <c r="H189" s="73" t="s">
        <v>483</v>
      </c>
    </row>
    <row r="190" spans="1:8" ht="15" customHeight="1">
      <c r="A190" s="72">
        <v>43180</v>
      </c>
      <c r="B190" s="2" t="s">
        <v>484</v>
      </c>
      <c r="C190" s="2" t="s">
        <v>485</v>
      </c>
      <c r="D190" s="3">
        <v>317.53</v>
      </c>
      <c r="E190" s="3">
        <v>0</v>
      </c>
      <c r="F190" s="3">
        <v>7081291.2</v>
      </c>
      <c r="G190" s="74" t="s">
        <v>86</v>
      </c>
      <c r="H190" s="2" t="s">
        <v>486</v>
      </c>
    </row>
    <row r="191" spans="1:8" ht="15" customHeight="1">
      <c r="A191" s="72">
        <v>43180</v>
      </c>
      <c r="B191" s="73" t="s">
        <v>487</v>
      </c>
      <c r="C191" s="73" t="s">
        <v>488</v>
      </c>
      <c r="D191" s="3">
        <v>137.29</v>
      </c>
      <c r="E191" s="3">
        <v>0</v>
      </c>
      <c r="F191" s="3">
        <v>7081608.73</v>
      </c>
      <c r="G191" s="63" t="s">
        <v>86</v>
      </c>
      <c r="H191" s="73" t="s">
        <v>489</v>
      </c>
    </row>
    <row r="192" spans="1:8" ht="15" customHeight="1">
      <c r="A192" s="72">
        <v>43180</v>
      </c>
      <c r="B192" s="2" t="s">
        <v>490</v>
      </c>
      <c r="C192" s="2" t="s">
        <v>491</v>
      </c>
      <c r="D192" s="3">
        <v>109.42</v>
      </c>
      <c r="E192" s="3">
        <v>0</v>
      </c>
      <c r="F192" s="3">
        <v>7081746.02</v>
      </c>
      <c r="G192" s="74" t="s">
        <v>86</v>
      </c>
      <c r="H192" s="2" t="s">
        <v>492</v>
      </c>
    </row>
    <row r="193" spans="1:8" ht="15" customHeight="1">
      <c r="A193" s="72">
        <v>43180</v>
      </c>
      <c r="B193" s="73" t="s">
        <v>493</v>
      </c>
      <c r="C193" s="73" t="s">
        <v>494</v>
      </c>
      <c r="D193" s="3">
        <v>67.04</v>
      </c>
      <c r="E193" s="3">
        <v>0</v>
      </c>
      <c r="F193" s="3">
        <v>7081855.44</v>
      </c>
      <c r="G193" s="63" t="s">
        <v>86</v>
      </c>
      <c r="H193" s="73" t="s">
        <v>495</v>
      </c>
    </row>
    <row r="194" spans="1:8" ht="15" customHeight="1">
      <c r="A194" s="72">
        <v>43180</v>
      </c>
      <c r="B194" s="2" t="s">
        <v>496</v>
      </c>
      <c r="C194" s="2" t="s">
        <v>497</v>
      </c>
      <c r="D194" s="3">
        <v>36.23</v>
      </c>
      <c r="E194" s="3">
        <v>0</v>
      </c>
      <c r="F194" s="3">
        <v>7081922.48</v>
      </c>
      <c r="G194" s="74" t="s">
        <v>86</v>
      </c>
      <c r="H194" s="2" t="s">
        <v>498</v>
      </c>
    </row>
    <row r="195" spans="1:8" ht="15" customHeight="1">
      <c r="A195" s="72">
        <v>43180</v>
      </c>
      <c r="B195" s="73" t="s">
        <v>499</v>
      </c>
      <c r="C195" s="73" t="s">
        <v>500</v>
      </c>
      <c r="D195" s="3">
        <v>36.23</v>
      </c>
      <c r="E195" s="3">
        <v>0</v>
      </c>
      <c r="F195" s="3">
        <v>7081958.71</v>
      </c>
      <c r="G195" s="63" t="s">
        <v>86</v>
      </c>
      <c r="H195" s="73" t="s">
        <v>501</v>
      </c>
    </row>
    <row r="196" spans="1:8" ht="15" customHeight="1">
      <c r="A196" s="72">
        <v>43180</v>
      </c>
      <c r="B196" s="2" t="s">
        <v>502</v>
      </c>
      <c r="C196" s="2" t="s">
        <v>503</v>
      </c>
      <c r="D196" s="3">
        <v>29.7</v>
      </c>
      <c r="E196" s="3">
        <v>0</v>
      </c>
      <c r="F196" s="3">
        <v>7081994.94</v>
      </c>
      <c r="G196" s="74" t="s">
        <v>86</v>
      </c>
      <c r="H196" s="2" t="s">
        <v>504</v>
      </c>
    </row>
    <row r="197" spans="1:8" ht="15" customHeight="1">
      <c r="A197" s="72">
        <v>43180</v>
      </c>
      <c r="B197" s="73" t="s">
        <v>505</v>
      </c>
      <c r="C197" s="73" t="s">
        <v>506</v>
      </c>
      <c r="D197" s="3">
        <v>28.95</v>
      </c>
      <c r="E197" s="3">
        <v>0</v>
      </c>
      <c r="F197" s="3">
        <v>7082024.64</v>
      </c>
      <c r="G197" s="63" t="s">
        <v>86</v>
      </c>
      <c r="H197" s="73" t="s">
        <v>507</v>
      </c>
    </row>
    <row r="198" spans="1:8" ht="15" customHeight="1">
      <c r="A198" s="72">
        <v>43180</v>
      </c>
      <c r="B198" s="2" t="s">
        <v>508</v>
      </c>
      <c r="C198" s="2" t="s">
        <v>509</v>
      </c>
      <c r="D198" s="3">
        <v>27.15</v>
      </c>
      <c r="E198" s="3">
        <v>0</v>
      </c>
      <c r="F198" s="3">
        <v>7082053.59</v>
      </c>
      <c r="G198" s="74" t="s">
        <v>86</v>
      </c>
      <c r="H198" s="2" t="s">
        <v>510</v>
      </c>
    </row>
    <row r="199" spans="1:8" ht="15" customHeight="1">
      <c r="A199" s="72">
        <v>43180</v>
      </c>
      <c r="B199" s="73" t="s">
        <v>511</v>
      </c>
      <c r="C199" s="73" t="s">
        <v>512</v>
      </c>
      <c r="D199" s="3">
        <v>26.85</v>
      </c>
      <c r="E199" s="3">
        <v>0</v>
      </c>
      <c r="F199" s="3">
        <v>7082080.74</v>
      </c>
      <c r="G199" s="63" t="s">
        <v>86</v>
      </c>
      <c r="H199" s="73" t="s">
        <v>513</v>
      </c>
    </row>
    <row r="200" spans="1:8" ht="15" customHeight="1">
      <c r="A200" s="72">
        <v>43180</v>
      </c>
      <c r="B200" s="2" t="s">
        <v>514</v>
      </c>
      <c r="C200" s="2" t="s">
        <v>515</v>
      </c>
      <c r="D200" s="3">
        <v>25.35</v>
      </c>
      <c r="E200" s="3">
        <v>0</v>
      </c>
      <c r="F200" s="3">
        <v>7082107.59</v>
      </c>
      <c r="G200" s="74" t="s">
        <v>86</v>
      </c>
      <c r="H200" s="2" t="s">
        <v>516</v>
      </c>
    </row>
    <row r="201" spans="1:8" ht="15" customHeight="1">
      <c r="A201" s="72">
        <v>43180</v>
      </c>
      <c r="B201" s="73" t="s">
        <v>517</v>
      </c>
      <c r="C201" s="73" t="s">
        <v>518</v>
      </c>
      <c r="D201" s="3">
        <v>25.35</v>
      </c>
      <c r="E201" s="3">
        <v>0</v>
      </c>
      <c r="F201" s="3">
        <v>7082132.94</v>
      </c>
      <c r="G201" s="63" t="s">
        <v>86</v>
      </c>
      <c r="H201" s="73" t="s">
        <v>519</v>
      </c>
    </row>
    <row r="202" spans="1:8" ht="15" customHeight="1">
      <c r="A202" s="72">
        <v>43180</v>
      </c>
      <c r="B202" s="2" t="s">
        <v>520</v>
      </c>
      <c r="C202" s="2" t="s">
        <v>521</v>
      </c>
      <c r="D202" s="3">
        <v>23.25</v>
      </c>
      <c r="E202" s="3">
        <v>0</v>
      </c>
      <c r="F202" s="3">
        <v>7082158.29</v>
      </c>
      <c r="G202" s="74" t="s">
        <v>86</v>
      </c>
      <c r="H202" s="2" t="s">
        <v>522</v>
      </c>
    </row>
    <row r="203" spans="1:8" ht="15" customHeight="1">
      <c r="A203" s="72">
        <v>43180</v>
      </c>
      <c r="B203" s="73" t="s">
        <v>523</v>
      </c>
      <c r="C203" s="73" t="s">
        <v>524</v>
      </c>
      <c r="D203" s="3">
        <v>20.1</v>
      </c>
      <c r="E203" s="3">
        <v>0</v>
      </c>
      <c r="F203" s="3">
        <v>7082181.54</v>
      </c>
      <c r="G203" s="63" t="s">
        <v>86</v>
      </c>
      <c r="H203" s="73" t="s">
        <v>525</v>
      </c>
    </row>
    <row r="204" spans="1:8" ht="15" customHeight="1">
      <c r="A204" s="72">
        <v>43180</v>
      </c>
      <c r="B204" s="2" t="s">
        <v>526</v>
      </c>
      <c r="C204" s="2" t="s">
        <v>527</v>
      </c>
      <c r="D204" s="3">
        <v>19.4</v>
      </c>
      <c r="E204" s="3">
        <v>0</v>
      </c>
      <c r="F204" s="3">
        <v>7082201.64</v>
      </c>
      <c r="G204" s="74" t="s">
        <v>86</v>
      </c>
      <c r="H204" s="2" t="s">
        <v>528</v>
      </c>
    </row>
    <row r="205" spans="1:8" ht="15" customHeight="1">
      <c r="A205" s="72">
        <v>43180</v>
      </c>
      <c r="B205" s="73" t="s">
        <v>529</v>
      </c>
      <c r="C205" s="73" t="s">
        <v>530</v>
      </c>
      <c r="D205" s="3">
        <v>18.45</v>
      </c>
      <c r="E205" s="3">
        <v>0</v>
      </c>
      <c r="F205" s="3">
        <v>7082221.04</v>
      </c>
      <c r="G205" s="63" t="s">
        <v>86</v>
      </c>
      <c r="H205" s="73" t="s">
        <v>531</v>
      </c>
    </row>
    <row r="206" spans="1:8" ht="15" customHeight="1">
      <c r="A206" s="72">
        <v>43180</v>
      </c>
      <c r="B206" s="2" t="s">
        <v>532</v>
      </c>
      <c r="C206" s="2" t="s">
        <v>533</v>
      </c>
      <c r="D206" s="3">
        <v>17.25</v>
      </c>
      <c r="E206" s="3">
        <v>0</v>
      </c>
      <c r="F206" s="3">
        <v>7082239.49</v>
      </c>
      <c r="G206" s="74" t="s">
        <v>86</v>
      </c>
      <c r="H206" s="2" t="s">
        <v>534</v>
      </c>
    </row>
    <row r="207" spans="1:8" ht="15" customHeight="1">
      <c r="A207" s="72">
        <v>43180</v>
      </c>
      <c r="B207" s="73" t="s">
        <v>535</v>
      </c>
      <c r="C207" s="73" t="s">
        <v>536</v>
      </c>
      <c r="D207" s="3">
        <v>14.25</v>
      </c>
      <c r="E207" s="3">
        <v>0</v>
      </c>
      <c r="F207" s="3">
        <v>7082256.74</v>
      </c>
      <c r="G207" s="63" t="s">
        <v>86</v>
      </c>
      <c r="H207" s="73" t="s">
        <v>537</v>
      </c>
    </row>
    <row r="208" spans="1:8" ht="15" customHeight="1">
      <c r="A208" s="72">
        <v>43180</v>
      </c>
      <c r="B208" s="2" t="s">
        <v>538</v>
      </c>
      <c r="C208" s="2" t="s">
        <v>539</v>
      </c>
      <c r="D208" s="3">
        <v>10.5</v>
      </c>
      <c r="E208" s="3">
        <v>0</v>
      </c>
      <c r="F208" s="3">
        <v>7082270.99</v>
      </c>
      <c r="G208" s="74" t="s">
        <v>86</v>
      </c>
      <c r="H208" s="2" t="s">
        <v>540</v>
      </c>
    </row>
    <row r="209" spans="1:8" ht="15" customHeight="1">
      <c r="A209" s="72">
        <v>43180</v>
      </c>
      <c r="B209" s="73" t="s">
        <v>541</v>
      </c>
      <c r="C209" s="73" t="s">
        <v>542</v>
      </c>
      <c r="D209" s="3">
        <v>6.15</v>
      </c>
      <c r="E209" s="3">
        <v>0</v>
      </c>
      <c r="F209" s="3">
        <v>7082281.49</v>
      </c>
      <c r="G209" s="63" t="s">
        <v>86</v>
      </c>
      <c r="H209" s="73" t="s">
        <v>543</v>
      </c>
    </row>
    <row r="210" spans="1:8" ht="15" customHeight="1">
      <c r="A210" s="72">
        <v>43180</v>
      </c>
      <c r="B210" s="2" t="s">
        <v>544</v>
      </c>
      <c r="C210" s="2" t="s">
        <v>545</v>
      </c>
      <c r="D210" s="3">
        <v>3.6</v>
      </c>
      <c r="E210" s="3">
        <v>0</v>
      </c>
      <c r="F210" s="3">
        <v>7082287.64</v>
      </c>
      <c r="G210" s="74" t="s">
        <v>86</v>
      </c>
      <c r="H210" s="2" t="s">
        <v>546</v>
      </c>
    </row>
    <row r="211" spans="1:8" ht="15" customHeight="1">
      <c r="A211" s="72">
        <v>43180</v>
      </c>
      <c r="B211" s="73" t="s">
        <v>547</v>
      </c>
      <c r="C211" s="73" t="s">
        <v>548</v>
      </c>
      <c r="D211" s="3">
        <v>36.96</v>
      </c>
      <c r="E211" s="3">
        <v>0</v>
      </c>
      <c r="F211" s="3">
        <v>7082291.24</v>
      </c>
      <c r="G211" s="63" t="s">
        <v>86</v>
      </c>
      <c r="H211" s="73" t="s">
        <v>549</v>
      </c>
    </row>
    <row r="212" spans="1:8" ht="15" customHeight="1">
      <c r="A212" s="72">
        <v>43179</v>
      </c>
      <c r="B212" s="2" t="s">
        <v>362</v>
      </c>
      <c r="C212" s="2" t="s">
        <v>363</v>
      </c>
      <c r="D212" s="3">
        <v>82030.79</v>
      </c>
      <c r="E212" s="3">
        <v>0</v>
      </c>
      <c r="F212" s="3">
        <v>7082328.2</v>
      </c>
      <c r="G212" s="74" t="s">
        <v>86</v>
      </c>
      <c r="H212" s="2" t="s">
        <v>364</v>
      </c>
    </row>
    <row r="213" spans="1:8" ht="15" customHeight="1">
      <c r="A213" s="72">
        <v>43179</v>
      </c>
      <c r="B213" s="73" t="s">
        <v>550</v>
      </c>
      <c r="C213" s="73" t="s">
        <v>551</v>
      </c>
      <c r="D213" s="3">
        <v>0</v>
      </c>
      <c r="E213" s="3">
        <v>988000</v>
      </c>
      <c r="F213" s="3">
        <v>7164358.99</v>
      </c>
      <c r="G213" s="63" t="s">
        <v>86</v>
      </c>
      <c r="H213" s="73" t="s">
        <v>552</v>
      </c>
    </row>
    <row r="214" spans="1:8" ht="15" customHeight="1">
      <c r="A214" s="72">
        <v>43179</v>
      </c>
      <c r="B214" s="2" t="s">
        <v>553</v>
      </c>
      <c r="C214" s="2" t="s">
        <v>551</v>
      </c>
      <c r="D214" s="3">
        <v>0</v>
      </c>
      <c r="E214" s="3">
        <v>988000</v>
      </c>
      <c r="F214" s="3">
        <v>6176358.99</v>
      </c>
      <c r="G214" s="74" t="s">
        <v>86</v>
      </c>
      <c r="H214" s="2" t="s">
        <v>552</v>
      </c>
    </row>
    <row r="215" spans="1:8" ht="15" customHeight="1">
      <c r="A215" s="72">
        <v>43179</v>
      </c>
      <c r="B215" s="73" t="s">
        <v>554</v>
      </c>
      <c r="C215" s="73" t="s">
        <v>85</v>
      </c>
      <c r="D215" s="3">
        <v>24990.8</v>
      </c>
      <c r="E215" s="3">
        <v>0</v>
      </c>
      <c r="F215" s="3">
        <v>5188358.99</v>
      </c>
      <c r="G215" s="63" t="s">
        <v>86</v>
      </c>
      <c r="H215" s="73" t="s">
        <v>555</v>
      </c>
    </row>
    <row r="216" spans="1:8" ht="15" customHeight="1">
      <c r="A216" s="72">
        <v>43179</v>
      </c>
      <c r="B216" s="2" t="s">
        <v>556</v>
      </c>
      <c r="C216" s="2" t="s">
        <v>557</v>
      </c>
      <c r="D216" s="3">
        <v>0</v>
      </c>
      <c r="E216" s="3">
        <v>1263500</v>
      </c>
      <c r="F216" s="3">
        <v>5213349.79</v>
      </c>
      <c r="G216" s="74" t="s">
        <v>86</v>
      </c>
      <c r="H216" s="2" t="s">
        <v>92</v>
      </c>
    </row>
    <row r="217" spans="1:8" ht="15" customHeight="1">
      <c r="A217" s="72">
        <v>43179</v>
      </c>
      <c r="B217" s="73" t="s">
        <v>558</v>
      </c>
      <c r="C217" s="73" t="s">
        <v>557</v>
      </c>
      <c r="D217" s="3">
        <v>0</v>
      </c>
      <c r="E217" s="3">
        <v>1263500</v>
      </c>
      <c r="F217" s="3">
        <v>3949849.79</v>
      </c>
      <c r="G217" s="63" t="s">
        <v>86</v>
      </c>
      <c r="H217" s="73" t="s">
        <v>92</v>
      </c>
    </row>
    <row r="218" spans="1:8" ht="15" customHeight="1">
      <c r="A218" s="72">
        <v>43178</v>
      </c>
      <c r="B218" s="2" t="s">
        <v>362</v>
      </c>
      <c r="C218" s="2" t="s">
        <v>559</v>
      </c>
      <c r="D218" s="3">
        <v>6474.05</v>
      </c>
      <c r="E218" s="3">
        <v>0</v>
      </c>
      <c r="F218" s="3">
        <v>2686349.79</v>
      </c>
      <c r="G218" s="74" t="s">
        <v>86</v>
      </c>
      <c r="H218" s="2" t="s">
        <v>560</v>
      </c>
    </row>
    <row r="219" spans="1:8" ht="15" customHeight="1">
      <c r="A219" s="72">
        <v>43178</v>
      </c>
      <c r="B219" s="73" t="s">
        <v>561</v>
      </c>
      <c r="C219" s="73" t="s">
        <v>562</v>
      </c>
      <c r="D219" s="3">
        <v>0</v>
      </c>
      <c r="E219" s="3">
        <v>25506.09</v>
      </c>
      <c r="F219" s="3">
        <v>2692823.84</v>
      </c>
      <c r="G219" s="63" t="s">
        <v>86</v>
      </c>
      <c r="H219" s="73" t="s">
        <v>92</v>
      </c>
    </row>
    <row r="220" spans="1:8" ht="15" customHeight="1">
      <c r="A220" s="72">
        <v>43178</v>
      </c>
      <c r="B220" s="2" t="s">
        <v>556</v>
      </c>
      <c r="C220" s="2" t="s">
        <v>563</v>
      </c>
      <c r="D220" s="3">
        <v>1263500</v>
      </c>
      <c r="E220" s="3">
        <v>0</v>
      </c>
      <c r="F220" s="3">
        <v>2667317.75</v>
      </c>
      <c r="G220" s="74" t="s">
        <v>86</v>
      </c>
      <c r="H220" s="2" t="s">
        <v>564</v>
      </c>
    </row>
    <row r="221" spans="1:8" ht="15" customHeight="1">
      <c r="A221" s="72">
        <v>43178</v>
      </c>
      <c r="B221" s="73" t="s">
        <v>558</v>
      </c>
      <c r="C221" s="73" t="s">
        <v>563</v>
      </c>
      <c r="D221" s="3">
        <v>1263500</v>
      </c>
      <c r="E221" s="3">
        <v>0</v>
      </c>
      <c r="F221" s="3">
        <v>3930817.75</v>
      </c>
      <c r="G221" s="63" t="s">
        <v>86</v>
      </c>
      <c r="H221" s="73" t="s">
        <v>564</v>
      </c>
    </row>
    <row r="222" spans="1:8" ht="15" customHeight="1">
      <c r="A222" s="72">
        <v>43178</v>
      </c>
      <c r="B222" s="2" t="s">
        <v>565</v>
      </c>
      <c r="C222" s="2" t="s">
        <v>563</v>
      </c>
      <c r="D222" s="3">
        <v>988000</v>
      </c>
      <c r="E222" s="3">
        <v>0</v>
      </c>
      <c r="F222" s="3">
        <v>5194317.75</v>
      </c>
      <c r="G222" s="74" t="s">
        <v>86</v>
      </c>
      <c r="H222" s="2" t="s">
        <v>564</v>
      </c>
    </row>
    <row r="223" spans="1:8" ht="15" customHeight="1">
      <c r="A223" s="72">
        <v>43178</v>
      </c>
      <c r="B223" s="73" t="s">
        <v>566</v>
      </c>
      <c r="C223" s="73" t="s">
        <v>563</v>
      </c>
      <c r="D223" s="3">
        <v>988000</v>
      </c>
      <c r="E223" s="3">
        <v>0</v>
      </c>
      <c r="F223" s="3">
        <v>6182317.75</v>
      </c>
      <c r="G223" s="63" t="s">
        <v>86</v>
      </c>
      <c r="H223" s="73" t="s">
        <v>564</v>
      </c>
    </row>
    <row r="224" spans="1:8" ht="15" customHeight="1">
      <c r="A224" s="72">
        <v>43178</v>
      </c>
      <c r="B224" s="2" t="s">
        <v>567</v>
      </c>
      <c r="C224" s="2" t="s">
        <v>85</v>
      </c>
      <c r="D224" s="3">
        <v>11773234.07</v>
      </c>
      <c r="E224" s="3">
        <v>0</v>
      </c>
      <c r="F224" s="3">
        <v>7170317.75</v>
      </c>
      <c r="G224" s="74" t="s">
        <v>86</v>
      </c>
      <c r="H224" s="2" t="s">
        <v>568</v>
      </c>
    </row>
    <row r="225" spans="1:8" ht="15" customHeight="1">
      <c r="A225" s="72">
        <v>43178</v>
      </c>
      <c r="B225" s="73" t="s">
        <v>569</v>
      </c>
      <c r="C225" s="73" t="s">
        <v>570</v>
      </c>
      <c r="D225" s="3">
        <v>0</v>
      </c>
      <c r="E225" s="3">
        <v>4400000</v>
      </c>
      <c r="F225" s="3">
        <v>18943551.82</v>
      </c>
      <c r="G225" s="63" t="s">
        <v>571</v>
      </c>
      <c r="H225" s="73" t="s">
        <v>572</v>
      </c>
    </row>
    <row r="226" spans="1:8" ht="15" customHeight="1">
      <c r="A226" s="72">
        <v>43178</v>
      </c>
      <c r="B226" s="2" t="s">
        <v>573</v>
      </c>
      <c r="C226" s="2" t="s">
        <v>574</v>
      </c>
      <c r="D226" s="3">
        <v>0</v>
      </c>
      <c r="E226" s="3">
        <v>4782392.37</v>
      </c>
      <c r="F226" s="3">
        <v>14543551.82</v>
      </c>
      <c r="G226" s="74" t="s">
        <v>86</v>
      </c>
      <c r="H226" s="2" t="s">
        <v>575</v>
      </c>
    </row>
    <row r="227" spans="1:8" ht="15" customHeight="1">
      <c r="A227" s="72">
        <v>43178</v>
      </c>
      <c r="B227" s="73" t="s">
        <v>576</v>
      </c>
      <c r="C227" s="73" t="s">
        <v>577</v>
      </c>
      <c r="D227" s="3">
        <v>0</v>
      </c>
      <c r="E227" s="3">
        <v>4782392.37</v>
      </c>
      <c r="F227" s="3">
        <v>9761159.45</v>
      </c>
      <c r="G227" s="63" t="s">
        <v>86</v>
      </c>
      <c r="H227" s="73" t="s">
        <v>578</v>
      </c>
    </row>
    <row r="228" spans="1:8" ht="15" customHeight="1">
      <c r="A228" s="72">
        <v>43178</v>
      </c>
      <c r="B228" s="2" t="s">
        <v>579</v>
      </c>
      <c r="C228" s="2" t="s">
        <v>85</v>
      </c>
      <c r="D228" s="3">
        <v>1350350</v>
      </c>
      <c r="E228" s="3">
        <v>0</v>
      </c>
      <c r="F228" s="3">
        <v>4978767.08</v>
      </c>
      <c r="G228" s="74" t="s">
        <v>86</v>
      </c>
      <c r="H228" s="2" t="s">
        <v>402</v>
      </c>
    </row>
    <row r="229" spans="1:8" ht="15" customHeight="1">
      <c r="A229" s="72">
        <v>43175</v>
      </c>
      <c r="B229" s="73" t="s">
        <v>362</v>
      </c>
      <c r="C229" s="73" t="s">
        <v>559</v>
      </c>
      <c r="D229" s="3">
        <v>38385.5</v>
      </c>
      <c r="E229" s="3">
        <v>0</v>
      </c>
      <c r="F229" s="3">
        <v>6329117.08</v>
      </c>
      <c r="G229" s="63" t="s">
        <v>86</v>
      </c>
      <c r="H229" s="73" t="s">
        <v>560</v>
      </c>
    </row>
    <row r="230" spans="1:8" ht="15" customHeight="1">
      <c r="A230" s="72">
        <v>43175</v>
      </c>
      <c r="B230" s="2" t="s">
        <v>580</v>
      </c>
      <c r="C230" s="2" t="s">
        <v>252</v>
      </c>
      <c r="D230" s="3">
        <v>44690</v>
      </c>
      <c r="E230" s="3">
        <v>0</v>
      </c>
      <c r="F230" s="3">
        <v>6367502.58</v>
      </c>
      <c r="G230" s="74" t="s">
        <v>581</v>
      </c>
      <c r="H230" s="2" t="s">
        <v>92</v>
      </c>
    </row>
    <row r="231" spans="1:8" ht="15" customHeight="1">
      <c r="A231" s="72">
        <v>43175</v>
      </c>
      <c r="B231" s="73" t="s">
        <v>582</v>
      </c>
      <c r="C231" s="73" t="s">
        <v>252</v>
      </c>
      <c r="D231" s="3">
        <v>15500</v>
      </c>
      <c r="E231" s="3">
        <v>0</v>
      </c>
      <c r="F231" s="3">
        <v>6412192.58</v>
      </c>
      <c r="G231" s="63" t="s">
        <v>86</v>
      </c>
      <c r="H231" s="73" t="s">
        <v>92</v>
      </c>
    </row>
    <row r="232" spans="1:8" ht="15" customHeight="1">
      <c r="A232" s="72">
        <v>43175</v>
      </c>
      <c r="B232" s="2" t="s">
        <v>583</v>
      </c>
      <c r="C232" s="2" t="s">
        <v>252</v>
      </c>
      <c r="D232" s="3">
        <v>12930</v>
      </c>
      <c r="E232" s="3">
        <v>0</v>
      </c>
      <c r="F232" s="3">
        <v>6427692.58</v>
      </c>
      <c r="G232" s="74" t="s">
        <v>86</v>
      </c>
      <c r="H232" s="2" t="s">
        <v>92</v>
      </c>
    </row>
    <row r="233" spans="1:8" ht="15" customHeight="1">
      <c r="A233" s="72">
        <v>43175</v>
      </c>
      <c r="B233" s="73" t="s">
        <v>584</v>
      </c>
      <c r="C233" s="73" t="s">
        <v>252</v>
      </c>
      <c r="D233" s="3">
        <v>7000</v>
      </c>
      <c r="E233" s="3">
        <v>0</v>
      </c>
      <c r="F233" s="3">
        <v>6440622.58</v>
      </c>
      <c r="G233" s="63" t="s">
        <v>86</v>
      </c>
      <c r="H233" s="73" t="s">
        <v>92</v>
      </c>
    </row>
    <row r="234" spans="1:8" ht="15" customHeight="1">
      <c r="A234" s="72">
        <v>43175</v>
      </c>
      <c r="B234" s="2" t="s">
        <v>585</v>
      </c>
      <c r="C234" s="2" t="s">
        <v>252</v>
      </c>
      <c r="D234" s="3">
        <v>2400</v>
      </c>
      <c r="E234" s="3">
        <v>0</v>
      </c>
      <c r="F234" s="3">
        <v>6447622.58</v>
      </c>
      <c r="G234" s="74" t="s">
        <v>86</v>
      </c>
      <c r="H234" s="2" t="s">
        <v>92</v>
      </c>
    </row>
    <row r="235" spans="1:8" ht="15" customHeight="1">
      <c r="A235" s="72">
        <v>43175</v>
      </c>
      <c r="B235" s="73" t="s">
        <v>586</v>
      </c>
      <c r="C235" s="73" t="s">
        <v>85</v>
      </c>
      <c r="D235" s="3">
        <v>1263850</v>
      </c>
      <c r="E235" s="3">
        <v>0</v>
      </c>
      <c r="F235" s="3">
        <v>6450022.58</v>
      </c>
      <c r="G235" s="63" t="s">
        <v>86</v>
      </c>
      <c r="H235" s="73" t="s">
        <v>92</v>
      </c>
    </row>
    <row r="236" spans="1:8" ht="15" customHeight="1">
      <c r="A236" s="72">
        <v>43175</v>
      </c>
      <c r="B236" s="2" t="s">
        <v>587</v>
      </c>
      <c r="C236" s="2" t="s">
        <v>85</v>
      </c>
      <c r="D236" s="3">
        <v>988350</v>
      </c>
      <c r="E236" s="3">
        <v>0</v>
      </c>
      <c r="F236" s="3">
        <v>7713872.58</v>
      </c>
      <c r="G236" s="74" t="s">
        <v>86</v>
      </c>
      <c r="H236" s="2" t="s">
        <v>92</v>
      </c>
    </row>
    <row r="237" spans="1:8" ht="15" customHeight="1">
      <c r="A237" s="72">
        <v>43175</v>
      </c>
      <c r="B237" s="73" t="s">
        <v>588</v>
      </c>
      <c r="C237" s="73" t="s">
        <v>252</v>
      </c>
      <c r="D237" s="3">
        <v>18100</v>
      </c>
      <c r="E237" s="3">
        <v>0</v>
      </c>
      <c r="F237" s="3">
        <v>8702222.58</v>
      </c>
      <c r="G237" s="63" t="s">
        <v>589</v>
      </c>
      <c r="H237" s="73" t="s">
        <v>92</v>
      </c>
    </row>
    <row r="238" spans="1:8" ht="15" customHeight="1">
      <c r="A238" s="72">
        <v>43175</v>
      </c>
      <c r="B238" s="2" t="s">
        <v>590</v>
      </c>
      <c r="C238" s="2" t="s">
        <v>252</v>
      </c>
      <c r="D238" s="3">
        <v>9500</v>
      </c>
      <c r="E238" s="3">
        <v>0</v>
      </c>
      <c r="F238" s="3">
        <v>8720322.58</v>
      </c>
      <c r="G238" s="74" t="s">
        <v>86</v>
      </c>
      <c r="H238" s="2" t="s">
        <v>92</v>
      </c>
    </row>
    <row r="239" spans="1:8" ht="15" customHeight="1">
      <c r="A239" s="72">
        <v>43175</v>
      </c>
      <c r="B239" s="73" t="s">
        <v>591</v>
      </c>
      <c r="C239" s="73" t="s">
        <v>252</v>
      </c>
      <c r="D239" s="3">
        <v>19800</v>
      </c>
      <c r="E239" s="3">
        <v>0</v>
      </c>
      <c r="F239" s="3">
        <v>8729822.58</v>
      </c>
      <c r="G239" s="63" t="s">
        <v>86</v>
      </c>
      <c r="H239" s="73" t="s">
        <v>92</v>
      </c>
    </row>
    <row r="240" spans="1:8" ht="15" customHeight="1">
      <c r="A240" s="72">
        <v>43175</v>
      </c>
      <c r="B240" s="2" t="s">
        <v>592</v>
      </c>
      <c r="C240" s="2" t="s">
        <v>85</v>
      </c>
      <c r="D240" s="3">
        <v>212034.36</v>
      </c>
      <c r="E240" s="3">
        <v>0</v>
      </c>
      <c r="F240" s="3">
        <v>8749622.58</v>
      </c>
      <c r="G240" s="74" t="s">
        <v>86</v>
      </c>
      <c r="H240" s="2" t="s">
        <v>92</v>
      </c>
    </row>
    <row r="241" spans="1:8" ht="15" customHeight="1">
      <c r="A241" s="72">
        <v>43175</v>
      </c>
      <c r="B241" s="73" t="s">
        <v>593</v>
      </c>
      <c r="C241" s="73" t="s">
        <v>85</v>
      </c>
      <c r="D241" s="3">
        <v>73299.14</v>
      </c>
      <c r="E241" s="3">
        <v>0</v>
      </c>
      <c r="F241" s="3">
        <v>8961656.94</v>
      </c>
      <c r="G241" s="63" t="s">
        <v>594</v>
      </c>
      <c r="H241" s="73" t="s">
        <v>92</v>
      </c>
    </row>
    <row r="242" spans="1:8" ht="15" customHeight="1">
      <c r="A242" s="72">
        <v>43175</v>
      </c>
      <c r="B242" s="2" t="s">
        <v>595</v>
      </c>
      <c r="C242" s="2" t="s">
        <v>85</v>
      </c>
      <c r="D242" s="3">
        <v>988350</v>
      </c>
      <c r="E242" s="3">
        <v>0</v>
      </c>
      <c r="F242" s="3">
        <v>9034956.08</v>
      </c>
      <c r="G242" s="74" t="s">
        <v>86</v>
      </c>
      <c r="H242" s="2" t="s">
        <v>92</v>
      </c>
    </row>
    <row r="243" spans="1:8" ht="15" customHeight="1">
      <c r="A243" s="72">
        <v>43175</v>
      </c>
      <c r="B243" s="73" t="s">
        <v>596</v>
      </c>
      <c r="C243" s="73" t="s">
        <v>85</v>
      </c>
      <c r="D243" s="3">
        <v>1263850</v>
      </c>
      <c r="E243" s="3">
        <v>0</v>
      </c>
      <c r="F243" s="3">
        <v>10023306.08</v>
      </c>
      <c r="G243" s="63" t="s">
        <v>86</v>
      </c>
      <c r="H243" s="73" t="s">
        <v>92</v>
      </c>
    </row>
    <row r="244" spans="1:8" ht="15" customHeight="1">
      <c r="A244" s="72">
        <v>43175</v>
      </c>
      <c r="B244" s="2" t="s">
        <v>597</v>
      </c>
      <c r="C244" s="2" t="s">
        <v>85</v>
      </c>
      <c r="D244" s="3">
        <v>1263850</v>
      </c>
      <c r="E244" s="3">
        <v>0</v>
      </c>
      <c r="F244" s="3">
        <v>11287156.08</v>
      </c>
      <c r="G244" s="74" t="s">
        <v>598</v>
      </c>
      <c r="H244" s="2" t="s">
        <v>92</v>
      </c>
    </row>
    <row r="245" spans="1:8" ht="15" customHeight="1">
      <c r="A245" s="72">
        <v>43175</v>
      </c>
      <c r="B245" s="73" t="s">
        <v>599</v>
      </c>
      <c r="C245" s="73" t="s">
        <v>600</v>
      </c>
      <c r="D245" s="3">
        <v>0</v>
      </c>
      <c r="E245" s="3">
        <v>4000000</v>
      </c>
      <c r="F245" s="3">
        <v>12551006.08</v>
      </c>
      <c r="G245" s="63" t="s">
        <v>601</v>
      </c>
      <c r="H245" s="73" t="s">
        <v>602</v>
      </c>
    </row>
    <row r="246" spans="1:8" ht="15" customHeight="1">
      <c r="A246" s="72">
        <v>43175</v>
      </c>
      <c r="B246" s="2" t="s">
        <v>603</v>
      </c>
      <c r="C246" s="2" t="s">
        <v>252</v>
      </c>
      <c r="D246" s="3">
        <v>19300</v>
      </c>
      <c r="E246" s="3">
        <v>0</v>
      </c>
      <c r="F246" s="3">
        <v>8551006.08</v>
      </c>
      <c r="G246" s="74" t="s">
        <v>86</v>
      </c>
      <c r="H246" s="2" t="s">
        <v>92</v>
      </c>
    </row>
    <row r="247" spans="1:8" ht="15" customHeight="1">
      <c r="A247" s="72">
        <v>43175</v>
      </c>
      <c r="B247" s="73" t="s">
        <v>604</v>
      </c>
      <c r="C247" s="73" t="s">
        <v>252</v>
      </c>
      <c r="D247" s="3">
        <v>17900</v>
      </c>
      <c r="E247" s="3">
        <v>0</v>
      </c>
      <c r="F247" s="3">
        <v>8570306.08</v>
      </c>
      <c r="G247" s="63" t="s">
        <v>86</v>
      </c>
      <c r="H247" s="73" t="s">
        <v>92</v>
      </c>
    </row>
    <row r="248" spans="1:8" ht="15" customHeight="1">
      <c r="A248" s="72">
        <v>43175</v>
      </c>
      <c r="B248" s="2" t="s">
        <v>605</v>
      </c>
      <c r="C248" s="2" t="s">
        <v>85</v>
      </c>
      <c r="D248" s="3">
        <v>988350</v>
      </c>
      <c r="E248" s="3">
        <v>0</v>
      </c>
      <c r="F248" s="3">
        <v>8588206.08</v>
      </c>
      <c r="G248" s="74" t="s">
        <v>86</v>
      </c>
      <c r="H248" s="2" t="s">
        <v>92</v>
      </c>
    </row>
    <row r="249" spans="1:8" ht="15" customHeight="1">
      <c r="A249" s="72">
        <v>43175</v>
      </c>
      <c r="B249" s="73" t="s">
        <v>606</v>
      </c>
      <c r="C249" s="73" t="s">
        <v>85</v>
      </c>
      <c r="D249" s="3">
        <v>91875.44</v>
      </c>
      <c r="E249" s="3">
        <v>0</v>
      </c>
      <c r="F249" s="3">
        <v>9576556.08</v>
      </c>
      <c r="G249" s="63" t="s">
        <v>86</v>
      </c>
      <c r="H249" s="73" t="s">
        <v>92</v>
      </c>
    </row>
    <row r="250" spans="1:8" ht="15" customHeight="1">
      <c r="A250" s="72">
        <v>43175</v>
      </c>
      <c r="B250" s="2" t="s">
        <v>607</v>
      </c>
      <c r="C250" s="2" t="s">
        <v>252</v>
      </c>
      <c r="D250" s="3">
        <v>11500</v>
      </c>
      <c r="E250" s="3">
        <v>0</v>
      </c>
      <c r="F250" s="3">
        <v>9668431.52</v>
      </c>
      <c r="G250" s="74" t="s">
        <v>608</v>
      </c>
      <c r="H250" s="2" t="s">
        <v>92</v>
      </c>
    </row>
    <row r="251" spans="1:8" ht="15" customHeight="1">
      <c r="A251" s="72">
        <v>43175</v>
      </c>
      <c r="B251" s="73" t="s">
        <v>609</v>
      </c>
      <c r="C251" s="73" t="s">
        <v>252</v>
      </c>
      <c r="D251" s="3">
        <v>16900</v>
      </c>
      <c r="E251" s="3">
        <v>0</v>
      </c>
      <c r="F251" s="3">
        <v>9679931.52</v>
      </c>
      <c r="G251" s="63" t="s">
        <v>610</v>
      </c>
      <c r="H251" s="73" t="s">
        <v>92</v>
      </c>
    </row>
    <row r="252" spans="1:8" ht="15" customHeight="1">
      <c r="A252" s="72">
        <v>43175</v>
      </c>
      <c r="B252" s="2" t="s">
        <v>611</v>
      </c>
      <c r="C252" s="2" t="s">
        <v>252</v>
      </c>
      <c r="D252" s="3">
        <v>16900</v>
      </c>
      <c r="E252" s="3">
        <v>0</v>
      </c>
      <c r="F252" s="3">
        <v>9696831.52</v>
      </c>
      <c r="G252" s="74" t="s">
        <v>612</v>
      </c>
      <c r="H252" s="2" t="s">
        <v>92</v>
      </c>
    </row>
    <row r="253" spans="1:8" ht="15" customHeight="1">
      <c r="A253" s="72">
        <v>43175</v>
      </c>
      <c r="B253" s="73" t="s">
        <v>613</v>
      </c>
      <c r="C253" s="73" t="s">
        <v>252</v>
      </c>
      <c r="D253" s="3">
        <v>24150</v>
      </c>
      <c r="E253" s="3">
        <v>0</v>
      </c>
      <c r="F253" s="3">
        <v>9713731.52</v>
      </c>
      <c r="G253" s="63" t="s">
        <v>86</v>
      </c>
      <c r="H253" s="73" t="s">
        <v>92</v>
      </c>
    </row>
    <row r="254" spans="1:8" ht="15" customHeight="1">
      <c r="A254" s="72">
        <v>43175</v>
      </c>
      <c r="B254" s="2" t="s">
        <v>614</v>
      </c>
      <c r="C254" s="2" t="s">
        <v>252</v>
      </c>
      <c r="D254" s="3">
        <v>12300</v>
      </c>
      <c r="E254" s="3">
        <v>0</v>
      </c>
      <c r="F254" s="3">
        <v>9737881.52</v>
      </c>
      <c r="G254" s="74" t="s">
        <v>86</v>
      </c>
      <c r="H254" s="2" t="s">
        <v>92</v>
      </c>
    </row>
    <row r="255" spans="1:8" ht="15" customHeight="1">
      <c r="A255" s="72">
        <v>43175</v>
      </c>
      <c r="B255" s="73" t="s">
        <v>615</v>
      </c>
      <c r="C255" s="73" t="s">
        <v>85</v>
      </c>
      <c r="D255" s="3">
        <v>4450</v>
      </c>
      <c r="E255" s="3">
        <v>0</v>
      </c>
      <c r="F255" s="3">
        <v>9750181.52</v>
      </c>
      <c r="G255" s="63" t="s">
        <v>86</v>
      </c>
      <c r="H255" s="73" t="s">
        <v>92</v>
      </c>
    </row>
    <row r="256" spans="1:8" ht="15" customHeight="1">
      <c r="A256" s="72">
        <v>43175</v>
      </c>
      <c r="B256" s="2" t="s">
        <v>616</v>
      </c>
      <c r="C256" s="2" t="s">
        <v>252</v>
      </c>
      <c r="D256" s="3">
        <v>24150</v>
      </c>
      <c r="E256" s="3">
        <v>0</v>
      </c>
      <c r="F256" s="3">
        <v>9754631.52</v>
      </c>
      <c r="G256" s="74" t="s">
        <v>86</v>
      </c>
      <c r="H256" s="2" t="s">
        <v>92</v>
      </c>
    </row>
    <row r="257" spans="1:8" ht="15" customHeight="1">
      <c r="A257" s="72">
        <v>43175</v>
      </c>
      <c r="B257" s="73" t="s">
        <v>617</v>
      </c>
      <c r="C257" s="73" t="s">
        <v>252</v>
      </c>
      <c r="D257" s="3">
        <v>13400</v>
      </c>
      <c r="E257" s="3">
        <v>0</v>
      </c>
      <c r="F257" s="3">
        <v>9778781.52</v>
      </c>
      <c r="G257" s="63" t="s">
        <v>86</v>
      </c>
      <c r="H257" s="73" t="s">
        <v>92</v>
      </c>
    </row>
    <row r="258" spans="1:8" ht="15" customHeight="1">
      <c r="A258" s="72">
        <v>43175</v>
      </c>
      <c r="B258" s="2" t="s">
        <v>618</v>
      </c>
      <c r="C258" s="2" t="s">
        <v>13</v>
      </c>
      <c r="D258" s="3">
        <v>0</v>
      </c>
      <c r="E258" s="3">
        <v>2010</v>
      </c>
      <c r="F258" s="3">
        <v>9792181.52</v>
      </c>
      <c r="G258" s="74" t="s">
        <v>619</v>
      </c>
      <c r="H258" s="2" t="s">
        <v>92</v>
      </c>
    </row>
    <row r="259" spans="1:8" ht="15" customHeight="1">
      <c r="A259" s="72">
        <v>43175</v>
      </c>
      <c r="B259" s="73" t="s">
        <v>620</v>
      </c>
      <c r="C259" s="73" t="s">
        <v>621</v>
      </c>
      <c r="D259" s="3">
        <v>0</v>
      </c>
      <c r="E259" s="3">
        <v>4782392.37</v>
      </c>
      <c r="F259" s="3">
        <v>9790171.52</v>
      </c>
      <c r="G259" s="63" t="s">
        <v>86</v>
      </c>
      <c r="H259" s="73" t="s">
        <v>622</v>
      </c>
    </row>
    <row r="260" spans="1:8" ht="15" customHeight="1">
      <c r="A260" s="72">
        <v>43174</v>
      </c>
      <c r="B260" s="2" t="s">
        <v>623</v>
      </c>
      <c r="C260" s="2" t="s">
        <v>624</v>
      </c>
      <c r="D260" s="3">
        <v>352411.88</v>
      </c>
      <c r="E260" s="3">
        <v>0</v>
      </c>
      <c r="F260" s="3">
        <v>5007779.15</v>
      </c>
      <c r="G260" s="74" t="s">
        <v>86</v>
      </c>
      <c r="H260" s="2" t="s">
        <v>625</v>
      </c>
    </row>
    <row r="261" spans="1:8" ht="15" customHeight="1">
      <c r="A261" s="72">
        <v>43173</v>
      </c>
      <c r="B261" s="73" t="s">
        <v>626</v>
      </c>
      <c r="C261" s="73" t="s">
        <v>627</v>
      </c>
      <c r="D261" s="3">
        <v>18875.13</v>
      </c>
      <c r="E261" s="3">
        <v>0</v>
      </c>
      <c r="F261" s="3">
        <v>5360191.03</v>
      </c>
      <c r="G261" s="63" t="s">
        <v>86</v>
      </c>
      <c r="H261" s="73" t="s">
        <v>628</v>
      </c>
    </row>
    <row r="262" spans="1:8" ht="15" customHeight="1">
      <c r="A262" s="72">
        <v>43173</v>
      </c>
      <c r="B262" s="2" t="s">
        <v>629</v>
      </c>
      <c r="C262" s="2" t="s">
        <v>630</v>
      </c>
      <c r="D262" s="3">
        <v>2148.23</v>
      </c>
      <c r="E262" s="3">
        <v>0</v>
      </c>
      <c r="F262" s="3">
        <v>5379066.16</v>
      </c>
      <c r="G262" s="74" t="s">
        <v>86</v>
      </c>
      <c r="H262" s="2" t="s">
        <v>631</v>
      </c>
    </row>
    <row r="263" spans="1:8" ht="15" customHeight="1">
      <c r="A263" s="72">
        <v>43173</v>
      </c>
      <c r="B263" s="73" t="s">
        <v>632</v>
      </c>
      <c r="C263" s="73" t="s">
        <v>633</v>
      </c>
      <c r="D263" s="3">
        <v>273.74</v>
      </c>
      <c r="E263" s="3">
        <v>0</v>
      </c>
      <c r="F263" s="3">
        <v>5381214.39</v>
      </c>
      <c r="G263" s="63" t="s">
        <v>86</v>
      </c>
      <c r="H263" s="73" t="s">
        <v>634</v>
      </c>
    </row>
    <row r="264" spans="1:8" ht="15" customHeight="1">
      <c r="A264" s="72">
        <v>43173</v>
      </c>
      <c r="B264" s="2" t="s">
        <v>635</v>
      </c>
      <c r="C264" s="2" t="s">
        <v>636</v>
      </c>
      <c r="D264" s="3">
        <v>145.13</v>
      </c>
      <c r="E264" s="3">
        <v>0</v>
      </c>
      <c r="F264" s="3">
        <v>5381488.13</v>
      </c>
      <c r="G264" s="74" t="s">
        <v>86</v>
      </c>
      <c r="H264" s="2" t="s">
        <v>637</v>
      </c>
    </row>
    <row r="265" spans="1:8" ht="15" customHeight="1">
      <c r="A265" s="72">
        <v>43173</v>
      </c>
      <c r="B265" s="73" t="s">
        <v>638</v>
      </c>
      <c r="C265" s="73" t="s">
        <v>639</v>
      </c>
      <c r="D265" s="3">
        <v>127.97</v>
      </c>
      <c r="E265" s="3">
        <v>0</v>
      </c>
      <c r="F265" s="3">
        <v>5381633.26</v>
      </c>
      <c r="G265" s="63" t="s">
        <v>86</v>
      </c>
      <c r="H265" s="73" t="s">
        <v>640</v>
      </c>
    </row>
    <row r="266" spans="1:8" ht="15" customHeight="1">
      <c r="A266" s="72">
        <v>43173</v>
      </c>
      <c r="B266" s="2" t="s">
        <v>641</v>
      </c>
      <c r="C266" s="2" t="s">
        <v>642</v>
      </c>
      <c r="D266" s="3">
        <v>112.49</v>
      </c>
      <c r="E266" s="3">
        <v>0</v>
      </c>
      <c r="F266" s="3">
        <v>5381761.23</v>
      </c>
      <c r="G266" s="74" t="s">
        <v>86</v>
      </c>
      <c r="H266" s="2" t="s">
        <v>643</v>
      </c>
    </row>
    <row r="267" spans="1:8" ht="15" customHeight="1">
      <c r="A267" s="72">
        <v>43173</v>
      </c>
      <c r="B267" s="73" t="s">
        <v>644</v>
      </c>
      <c r="C267" s="73" t="s">
        <v>645</v>
      </c>
      <c r="D267" s="3">
        <v>61.95</v>
      </c>
      <c r="E267" s="3">
        <v>0</v>
      </c>
      <c r="F267" s="3">
        <v>5381873.72</v>
      </c>
      <c r="G267" s="63" t="s">
        <v>86</v>
      </c>
      <c r="H267" s="73" t="s">
        <v>646</v>
      </c>
    </row>
    <row r="268" spans="1:8" ht="15" customHeight="1">
      <c r="A268" s="72">
        <v>43173</v>
      </c>
      <c r="B268" s="2" t="s">
        <v>647</v>
      </c>
      <c r="C268" s="2" t="s">
        <v>648</v>
      </c>
      <c r="D268" s="3">
        <v>35.85</v>
      </c>
      <c r="E268" s="3">
        <v>0</v>
      </c>
      <c r="F268" s="3">
        <v>5381935.67</v>
      </c>
      <c r="G268" s="74" t="s">
        <v>86</v>
      </c>
      <c r="H268" s="2" t="s">
        <v>649</v>
      </c>
    </row>
    <row r="269" spans="1:8" ht="15" customHeight="1">
      <c r="A269" s="72">
        <v>43173</v>
      </c>
      <c r="B269" s="73" t="s">
        <v>650</v>
      </c>
      <c r="C269" s="73" t="s">
        <v>651</v>
      </c>
      <c r="D269" s="3">
        <v>26.85</v>
      </c>
      <c r="E269" s="3">
        <v>0</v>
      </c>
      <c r="F269" s="3">
        <v>5381971.52</v>
      </c>
      <c r="G269" s="63" t="s">
        <v>86</v>
      </c>
      <c r="H269" s="73" t="s">
        <v>652</v>
      </c>
    </row>
    <row r="270" spans="1:8" ht="15" customHeight="1">
      <c r="A270" s="72">
        <v>43173</v>
      </c>
      <c r="B270" s="2" t="s">
        <v>653</v>
      </c>
      <c r="C270" s="2" t="s">
        <v>654</v>
      </c>
      <c r="D270" s="3">
        <v>25.35</v>
      </c>
      <c r="E270" s="3">
        <v>0</v>
      </c>
      <c r="F270" s="3">
        <v>5381998.37</v>
      </c>
      <c r="G270" s="74" t="s">
        <v>86</v>
      </c>
      <c r="H270" s="2" t="s">
        <v>655</v>
      </c>
    </row>
    <row r="271" spans="1:8" ht="15" customHeight="1">
      <c r="A271" s="72">
        <v>43173</v>
      </c>
      <c r="B271" s="73" t="s">
        <v>656</v>
      </c>
      <c r="C271" s="73" t="s">
        <v>657</v>
      </c>
      <c r="D271" s="3">
        <v>25.35</v>
      </c>
      <c r="E271" s="3">
        <v>0</v>
      </c>
      <c r="F271" s="3">
        <v>5382023.72</v>
      </c>
      <c r="G271" s="63" t="s">
        <v>86</v>
      </c>
      <c r="H271" s="73" t="s">
        <v>658</v>
      </c>
    </row>
    <row r="272" spans="1:8" ht="15" customHeight="1">
      <c r="A272" s="72">
        <v>43173</v>
      </c>
      <c r="B272" s="2" t="s">
        <v>659</v>
      </c>
      <c r="C272" s="2" t="s">
        <v>660</v>
      </c>
      <c r="D272" s="3">
        <v>25.05</v>
      </c>
      <c r="E272" s="3">
        <v>0</v>
      </c>
      <c r="F272" s="3">
        <v>5382049.07</v>
      </c>
      <c r="G272" s="74" t="s">
        <v>86</v>
      </c>
      <c r="H272" s="2" t="s">
        <v>661</v>
      </c>
    </row>
    <row r="273" spans="1:8" ht="15" customHeight="1">
      <c r="A273" s="72">
        <v>43173</v>
      </c>
      <c r="B273" s="73" t="s">
        <v>662</v>
      </c>
      <c r="C273" s="73" t="s">
        <v>663</v>
      </c>
      <c r="D273" s="3">
        <v>24.9</v>
      </c>
      <c r="E273" s="3">
        <v>0</v>
      </c>
      <c r="F273" s="3">
        <v>5382074.12</v>
      </c>
      <c r="G273" s="63" t="s">
        <v>86</v>
      </c>
      <c r="H273" s="73" t="s">
        <v>664</v>
      </c>
    </row>
    <row r="274" spans="1:8" ht="15" customHeight="1">
      <c r="A274" s="72">
        <v>43173</v>
      </c>
      <c r="B274" s="2" t="s">
        <v>665</v>
      </c>
      <c r="C274" s="2" t="s">
        <v>666</v>
      </c>
      <c r="D274" s="3">
        <v>23.25</v>
      </c>
      <c r="E274" s="3">
        <v>0</v>
      </c>
      <c r="F274" s="3">
        <v>5382099.02</v>
      </c>
      <c r="G274" s="74" t="s">
        <v>86</v>
      </c>
      <c r="H274" s="2" t="s">
        <v>667</v>
      </c>
    </row>
    <row r="275" spans="1:8" ht="15" customHeight="1">
      <c r="A275" s="72">
        <v>43173</v>
      </c>
      <c r="B275" s="73" t="s">
        <v>668</v>
      </c>
      <c r="C275" s="73" t="s">
        <v>669</v>
      </c>
      <c r="D275" s="3">
        <v>20.1</v>
      </c>
      <c r="E275" s="3">
        <v>0</v>
      </c>
      <c r="F275" s="3">
        <v>5382122.27</v>
      </c>
      <c r="G275" s="63" t="s">
        <v>86</v>
      </c>
      <c r="H275" s="73" t="s">
        <v>670</v>
      </c>
    </row>
    <row r="276" spans="1:8" ht="15" customHeight="1">
      <c r="A276" s="72">
        <v>43173</v>
      </c>
      <c r="B276" s="2" t="s">
        <v>671</v>
      </c>
      <c r="C276" s="2" t="s">
        <v>672</v>
      </c>
      <c r="D276" s="3">
        <v>19.4</v>
      </c>
      <c r="E276" s="3">
        <v>0</v>
      </c>
      <c r="F276" s="3">
        <v>5382142.37</v>
      </c>
      <c r="G276" s="74" t="s">
        <v>86</v>
      </c>
      <c r="H276" s="2" t="s">
        <v>673</v>
      </c>
    </row>
    <row r="277" spans="1:8" ht="15" customHeight="1">
      <c r="A277" s="72">
        <v>43173</v>
      </c>
      <c r="B277" s="73" t="s">
        <v>674</v>
      </c>
      <c r="C277" s="73" t="s">
        <v>675</v>
      </c>
      <c r="D277" s="3">
        <v>18.9</v>
      </c>
      <c r="E277" s="3">
        <v>0</v>
      </c>
      <c r="F277" s="3">
        <v>5382161.77</v>
      </c>
      <c r="G277" s="63" t="s">
        <v>86</v>
      </c>
      <c r="H277" s="73" t="s">
        <v>676</v>
      </c>
    </row>
    <row r="278" spans="1:8" ht="15" customHeight="1">
      <c r="A278" s="72">
        <v>43173</v>
      </c>
      <c r="B278" s="2" t="s">
        <v>677</v>
      </c>
      <c r="C278" s="2" t="s">
        <v>678</v>
      </c>
      <c r="D278" s="3">
        <v>18.45</v>
      </c>
      <c r="E278" s="3">
        <v>0</v>
      </c>
      <c r="F278" s="3">
        <v>5382180.67</v>
      </c>
      <c r="G278" s="74" t="s">
        <v>86</v>
      </c>
      <c r="H278" s="2" t="s">
        <v>679</v>
      </c>
    </row>
    <row r="279" spans="1:8" ht="15" customHeight="1">
      <c r="A279" s="72">
        <v>43173</v>
      </c>
      <c r="B279" s="73" t="s">
        <v>680</v>
      </c>
      <c r="C279" s="73" t="s">
        <v>681</v>
      </c>
      <c r="D279" s="3">
        <v>17.25</v>
      </c>
      <c r="E279" s="3">
        <v>0</v>
      </c>
      <c r="F279" s="3">
        <v>5382199.12</v>
      </c>
      <c r="G279" s="63" t="s">
        <v>86</v>
      </c>
      <c r="H279" s="73" t="s">
        <v>682</v>
      </c>
    </row>
    <row r="280" spans="1:8" ht="15" customHeight="1">
      <c r="A280" s="72">
        <v>43173</v>
      </c>
      <c r="B280" s="2" t="s">
        <v>683</v>
      </c>
      <c r="C280" s="2" t="s">
        <v>684</v>
      </c>
      <c r="D280" s="3">
        <v>16.95</v>
      </c>
      <c r="E280" s="3">
        <v>0</v>
      </c>
      <c r="F280" s="3">
        <v>5382216.37</v>
      </c>
      <c r="G280" s="74" t="s">
        <v>86</v>
      </c>
      <c r="H280" s="2" t="s">
        <v>685</v>
      </c>
    </row>
    <row r="281" spans="1:8" ht="15" customHeight="1">
      <c r="A281" s="72">
        <v>43173</v>
      </c>
      <c r="B281" s="73" t="s">
        <v>686</v>
      </c>
      <c r="C281" s="73" t="s">
        <v>687</v>
      </c>
      <c r="D281" s="3">
        <v>16.27</v>
      </c>
      <c r="E281" s="3">
        <v>0</v>
      </c>
      <c r="F281" s="3">
        <v>5382233.32</v>
      </c>
      <c r="G281" s="63" t="s">
        <v>86</v>
      </c>
      <c r="H281" s="73" t="s">
        <v>688</v>
      </c>
    </row>
    <row r="282" spans="1:8" ht="15" customHeight="1">
      <c r="A282" s="72">
        <v>43173</v>
      </c>
      <c r="B282" s="2" t="s">
        <v>689</v>
      </c>
      <c r="C282" s="2" t="s">
        <v>690</v>
      </c>
      <c r="D282" s="3">
        <v>14.25</v>
      </c>
      <c r="E282" s="3">
        <v>0</v>
      </c>
      <c r="F282" s="3">
        <v>5382249.59</v>
      </c>
      <c r="G282" s="74" t="s">
        <v>86</v>
      </c>
      <c r="H282" s="2" t="s">
        <v>691</v>
      </c>
    </row>
    <row r="283" spans="1:8" ht="15" customHeight="1">
      <c r="A283" s="72">
        <v>43173</v>
      </c>
      <c r="B283" s="73" t="s">
        <v>692</v>
      </c>
      <c r="C283" s="73" t="s">
        <v>693</v>
      </c>
      <c r="D283" s="3">
        <v>13.56</v>
      </c>
      <c r="E283" s="3">
        <v>0</v>
      </c>
      <c r="F283" s="3">
        <v>5382263.84</v>
      </c>
      <c r="G283" s="63" t="s">
        <v>86</v>
      </c>
      <c r="H283" s="73" t="s">
        <v>694</v>
      </c>
    </row>
    <row r="284" spans="1:8" ht="15" customHeight="1">
      <c r="A284" s="72">
        <v>43173</v>
      </c>
      <c r="B284" s="2" t="s">
        <v>695</v>
      </c>
      <c r="C284" s="2" t="s">
        <v>696</v>
      </c>
      <c r="D284" s="3">
        <v>10.17</v>
      </c>
      <c r="E284" s="3">
        <v>0</v>
      </c>
      <c r="F284" s="3">
        <v>5382277.4</v>
      </c>
      <c r="G284" s="74" t="s">
        <v>86</v>
      </c>
      <c r="H284" s="2" t="s">
        <v>697</v>
      </c>
    </row>
    <row r="285" spans="1:8" ht="15" customHeight="1">
      <c r="A285" s="72">
        <v>43173</v>
      </c>
      <c r="B285" s="73" t="s">
        <v>698</v>
      </c>
      <c r="C285" s="73" t="s">
        <v>699</v>
      </c>
      <c r="D285" s="3">
        <v>10.17</v>
      </c>
      <c r="E285" s="3">
        <v>0</v>
      </c>
      <c r="F285" s="3">
        <v>5382287.57</v>
      </c>
      <c r="G285" s="63" t="s">
        <v>86</v>
      </c>
      <c r="H285" s="73" t="s">
        <v>700</v>
      </c>
    </row>
    <row r="286" spans="1:8" ht="15" customHeight="1">
      <c r="A286" s="72">
        <v>43173</v>
      </c>
      <c r="B286" s="2" t="s">
        <v>701</v>
      </c>
      <c r="C286" s="2" t="s">
        <v>702</v>
      </c>
      <c r="D286" s="3">
        <v>9</v>
      </c>
      <c r="E286" s="3">
        <v>0</v>
      </c>
      <c r="F286" s="3">
        <v>5382297.74</v>
      </c>
      <c r="G286" s="74" t="s">
        <v>86</v>
      </c>
      <c r="H286" s="2" t="s">
        <v>703</v>
      </c>
    </row>
    <row r="287" spans="1:8" ht="15" customHeight="1">
      <c r="A287" s="72">
        <v>43173</v>
      </c>
      <c r="B287" s="73" t="s">
        <v>704</v>
      </c>
      <c r="C287" s="73" t="s">
        <v>705</v>
      </c>
      <c r="D287" s="3">
        <v>9</v>
      </c>
      <c r="E287" s="3">
        <v>0</v>
      </c>
      <c r="F287" s="3">
        <v>5382306.74</v>
      </c>
      <c r="G287" s="63" t="s">
        <v>86</v>
      </c>
      <c r="H287" s="73" t="s">
        <v>706</v>
      </c>
    </row>
    <row r="288" spans="1:8" ht="15" customHeight="1">
      <c r="A288" s="72">
        <v>43173</v>
      </c>
      <c r="B288" s="2" t="s">
        <v>707</v>
      </c>
      <c r="C288" s="2" t="s">
        <v>708</v>
      </c>
      <c r="D288" s="3">
        <v>7.63</v>
      </c>
      <c r="E288" s="3">
        <v>0</v>
      </c>
      <c r="F288" s="3">
        <v>5382315.74</v>
      </c>
      <c r="G288" s="74" t="s">
        <v>86</v>
      </c>
      <c r="H288" s="2" t="s">
        <v>709</v>
      </c>
    </row>
    <row r="289" spans="1:8" ht="15" customHeight="1">
      <c r="A289" s="72">
        <v>43173</v>
      </c>
      <c r="B289" s="73" t="s">
        <v>710</v>
      </c>
      <c r="C289" s="73" t="s">
        <v>711</v>
      </c>
      <c r="D289" s="3">
        <v>6.78</v>
      </c>
      <c r="E289" s="3">
        <v>0</v>
      </c>
      <c r="F289" s="3">
        <v>5382323.37</v>
      </c>
      <c r="G289" s="63" t="s">
        <v>86</v>
      </c>
      <c r="H289" s="73" t="s">
        <v>712</v>
      </c>
    </row>
    <row r="290" spans="1:8" ht="15" customHeight="1">
      <c r="A290" s="72">
        <v>43173</v>
      </c>
      <c r="B290" s="2" t="s">
        <v>713</v>
      </c>
      <c r="C290" s="2" t="s">
        <v>714</v>
      </c>
      <c r="D290" s="3">
        <v>6.78</v>
      </c>
      <c r="E290" s="3">
        <v>0</v>
      </c>
      <c r="F290" s="3">
        <v>5382330.15</v>
      </c>
      <c r="G290" s="74" t="s">
        <v>86</v>
      </c>
      <c r="H290" s="2" t="s">
        <v>715</v>
      </c>
    </row>
    <row r="291" spans="1:8" ht="15" customHeight="1">
      <c r="A291" s="72">
        <v>43173</v>
      </c>
      <c r="B291" s="73" t="s">
        <v>716</v>
      </c>
      <c r="C291" s="73" t="s">
        <v>717</v>
      </c>
      <c r="D291" s="3">
        <v>6.78</v>
      </c>
      <c r="E291" s="3">
        <v>0</v>
      </c>
      <c r="F291" s="3">
        <v>5382336.93</v>
      </c>
      <c r="G291" s="63" t="s">
        <v>86</v>
      </c>
      <c r="H291" s="73" t="s">
        <v>718</v>
      </c>
    </row>
    <row r="292" spans="1:8" ht="15" customHeight="1">
      <c r="A292" s="72">
        <v>43173</v>
      </c>
      <c r="B292" s="2" t="s">
        <v>719</v>
      </c>
      <c r="C292" s="2" t="s">
        <v>720</v>
      </c>
      <c r="D292" s="3">
        <v>4.5</v>
      </c>
      <c r="E292" s="3">
        <v>0</v>
      </c>
      <c r="F292" s="3">
        <v>5382343.71</v>
      </c>
      <c r="G292" s="74" t="s">
        <v>86</v>
      </c>
      <c r="H292" s="2" t="s">
        <v>721</v>
      </c>
    </row>
    <row r="293" spans="1:8" ht="15" customHeight="1">
      <c r="A293" s="72">
        <v>43173</v>
      </c>
      <c r="B293" s="73" t="s">
        <v>722</v>
      </c>
      <c r="C293" s="73" t="s">
        <v>723</v>
      </c>
      <c r="D293" s="3">
        <v>4.5</v>
      </c>
      <c r="E293" s="3">
        <v>0</v>
      </c>
      <c r="F293" s="3">
        <v>5382348.21</v>
      </c>
      <c r="G293" s="63" t="s">
        <v>86</v>
      </c>
      <c r="H293" s="73" t="s">
        <v>724</v>
      </c>
    </row>
    <row r="294" spans="1:8" ht="15" customHeight="1">
      <c r="A294" s="72">
        <v>43173</v>
      </c>
      <c r="B294" s="2" t="s">
        <v>725</v>
      </c>
      <c r="C294" s="2" t="s">
        <v>726</v>
      </c>
      <c r="D294" s="3">
        <v>6600</v>
      </c>
      <c r="E294" s="3">
        <v>0</v>
      </c>
      <c r="F294" s="3">
        <v>5382352.71</v>
      </c>
      <c r="G294" s="74" t="s">
        <v>86</v>
      </c>
      <c r="H294" s="2" t="s">
        <v>727</v>
      </c>
    </row>
    <row r="295" spans="1:8" ht="15" customHeight="1">
      <c r="A295" s="72">
        <v>43173</v>
      </c>
      <c r="B295" s="73" t="s">
        <v>728</v>
      </c>
      <c r="C295" s="73" t="s">
        <v>729</v>
      </c>
      <c r="D295" s="3">
        <v>36.96</v>
      </c>
      <c r="E295" s="3">
        <v>0</v>
      </c>
      <c r="F295" s="3">
        <v>5388952.71</v>
      </c>
      <c r="G295" s="63" t="s">
        <v>86</v>
      </c>
      <c r="H295" s="73" t="s">
        <v>730</v>
      </c>
    </row>
    <row r="296" spans="1:8" ht="15" customHeight="1">
      <c r="A296" s="72">
        <v>43173</v>
      </c>
      <c r="B296" s="2" t="s">
        <v>731</v>
      </c>
      <c r="C296" s="2" t="s">
        <v>732</v>
      </c>
      <c r="D296" s="3">
        <v>18.69</v>
      </c>
      <c r="E296" s="3">
        <v>0</v>
      </c>
      <c r="F296" s="3">
        <v>5388989.67</v>
      </c>
      <c r="G296" s="74" t="s">
        <v>86</v>
      </c>
      <c r="H296" s="2" t="s">
        <v>733</v>
      </c>
    </row>
    <row r="297" spans="1:8" ht="15" customHeight="1">
      <c r="A297" s="72">
        <v>43173</v>
      </c>
      <c r="B297" s="73" t="s">
        <v>734</v>
      </c>
      <c r="C297" s="73" t="s">
        <v>735</v>
      </c>
      <c r="D297" s="3">
        <v>9</v>
      </c>
      <c r="E297" s="3">
        <v>0</v>
      </c>
      <c r="F297" s="3">
        <v>5389008.36</v>
      </c>
      <c r="G297" s="63" t="s">
        <v>86</v>
      </c>
      <c r="H297" s="73" t="s">
        <v>736</v>
      </c>
    </row>
    <row r="298" spans="1:8" ht="15" customHeight="1">
      <c r="A298" s="72">
        <v>43173</v>
      </c>
      <c r="B298" s="2" t="s">
        <v>737</v>
      </c>
      <c r="C298" s="2" t="s">
        <v>738</v>
      </c>
      <c r="D298" s="3">
        <v>6</v>
      </c>
      <c r="E298" s="3">
        <v>0</v>
      </c>
      <c r="F298" s="3">
        <v>5389017.36</v>
      </c>
      <c r="G298" s="74" t="s">
        <v>86</v>
      </c>
      <c r="H298" s="2" t="s">
        <v>739</v>
      </c>
    </row>
    <row r="299" spans="1:8" ht="15" customHeight="1">
      <c r="A299" s="72">
        <v>43173</v>
      </c>
      <c r="B299" s="73" t="s">
        <v>740</v>
      </c>
      <c r="C299" s="73" t="s">
        <v>741</v>
      </c>
      <c r="D299" s="3">
        <v>5.83</v>
      </c>
      <c r="E299" s="3">
        <v>0</v>
      </c>
      <c r="F299" s="3">
        <v>5389023.36</v>
      </c>
      <c r="G299" s="63" t="s">
        <v>86</v>
      </c>
      <c r="H299" s="73" t="s">
        <v>742</v>
      </c>
    </row>
    <row r="300" spans="1:8" ht="15" customHeight="1">
      <c r="A300" s="72">
        <v>43173</v>
      </c>
      <c r="B300" s="2" t="s">
        <v>743</v>
      </c>
      <c r="C300" s="2" t="s">
        <v>744</v>
      </c>
      <c r="D300" s="3">
        <v>2.43</v>
      </c>
      <c r="E300" s="3">
        <v>0</v>
      </c>
      <c r="F300" s="3">
        <v>5389029.19</v>
      </c>
      <c r="G300" s="74" t="s">
        <v>86</v>
      </c>
      <c r="H300" s="2" t="s">
        <v>745</v>
      </c>
    </row>
    <row r="301" spans="1:8" ht="15" customHeight="1">
      <c r="A301" s="72">
        <v>43173</v>
      </c>
      <c r="B301" s="73" t="s">
        <v>746</v>
      </c>
      <c r="C301" s="73" t="s">
        <v>747</v>
      </c>
      <c r="D301" s="3">
        <v>2.34</v>
      </c>
      <c r="E301" s="3">
        <v>0</v>
      </c>
      <c r="F301" s="3">
        <v>5389031.62</v>
      </c>
      <c r="G301" s="63" t="s">
        <v>86</v>
      </c>
      <c r="H301" s="73" t="s">
        <v>748</v>
      </c>
    </row>
    <row r="302" spans="1:8" ht="15" customHeight="1">
      <c r="A302" s="72">
        <v>43173</v>
      </c>
      <c r="B302" s="2" t="s">
        <v>749</v>
      </c>
      <c r="C302" s="2" t="s">
        <v>750</v>
      </c>
      <c r="D302" s="3">
        <v>1.62</v>
      </c>
      <c r="E302" s="3">
        <v>0</v>
      </c>
      <c r="F302" s="3">
        <v>5389033.96</v>
      </c>
      <c r="G302" s="74" t="s">
        <v>86</v>
      </c>
      <c r="H302" s="2" t="s">
        <v>751</v>
      </c>
    </row>
    <row r="303" spans="1:8" ht="15" customHeight="1">
      <c r="A303" s="72">
        <v>43172</v>
      </c>
      <c r="B303" s="73" t="s">
        <v>362</v>
      </c>
      <c r="C303" s="73" t="s">
        <v>363</v>
      </c>
      <c r="D303" s="3">
        <v>30583.06</v>
      </c>
      <c r="E303" s="3">
        <v>0</v>
      </c>
      <c r="F303" s="3">
        <v>5389035.58</v>
      </c>
      <c r="G303" s="63" t="s">
        <v>86</v>
      </c>
      <c r="H303" s="73" t="s">
        <v>364</v>
      </c>
    </row>
    <row r="304" spans="1:8" ht="15" customHeight="1">
      <c r="A304" s="72">
        <v>43172</v>
      </c>
      <c r="B304" s="2" t="s">
        <v>752</v>
      </c>
      <c r="C304" s="2" t="s">
        <v>85</v>
      </c>
      <c r="D304" s="3">
        <v>12809.62</v>
      </c>
      <c r="E304" s="3">
        <v>0</v>
      </c>
      <c r="F304" s="3">
        <v>5419618.64</v>
      </c>
      <c r="G304" s="74" t="s">
        <v>86</v>
      </c>
      <c r="H304" s="2" t="s">
        <v>753</v>
      </c>
    </row>
    <row r="305" spans="1:8" ht="15" customHeight="1">
      <c r="A305" s="72">
        <v>43172</v>
      </c>
      <c r="B305" s="73" t="s">
        <v>754</v>
      </c>
      <c r="C305" s="73" t="s">
        <v>85</v>
      </c>
      <c r="D305" s="3">
        <v>1913.33</v>
      </c>
      <c r="E305" s="3">
        <v>0</v>
      </c>
      <c r="F305" s="3">
        <v>5432428.26</v>
      </c>
      <c r="G305" s="63" t="s">
        <v>755</v>
      </c>
      <c r="H305" s="73" t="s">
        <v>756</v>
      </c>
    </row>
    <row r="306" spans="1:8" ht="15" customHeight="1">
      <c r="A306" s="72">
        <v>43172</v>
      </c>
      <c r="B306" s="2" t="s">
        <v>757</v>
      </c>
      <c r="C306" s="2" t="s">
        <v>85</v>
      </c>
      <c r="D306" s="3">
        <v>1431.84</v>
      </c>
      <c r="E306" s="3">
        <v>0</v>
      </c>
      <c r="F306" s="3">
        <v>5434341.59</v>
      </c>
      <c r="G306" s="74" t="s">
        <v>86</v>
      </c>
      <c r="H306" s="2" t="s">
        <v>758</v>
      </c>
    </row>
    <row r="307" spans="1:8" ht="15" customHeight="1">
      <c r="A307" s="72">
        <v>43172</v>
      </c>
      <c r="B307" s="73" t="s">
        <v>759</v>
      </c>
      <c r="C307" s="73" t="s">
        <v>85</v>
      </c>
      <c r="D307" s="3">
        <v>1972.2</v>
      </c>
      <c r="E307" s="3">
        <v>0</v>
      </c>
      <c r="F307" s="3">
        <v>5435773.43</v>
      </c>
      <c r="G307" s="63" t="s">
        <v>760</v>
      </c>
      <c r="H307" s="73" t="s">
        <v>761</v>
      </c>
    </row>
    <row r="308" spans="1:8" ht="15" customHeight="1">
      <c r="A308" s="72">
        <v>43172</v>
      </c>
      <c r="B308" s="2" t="s">
        <v>762</v>
      </c>
      <c r="C308" s="2" t="s">
        <v>85</v>
      </c>
      <c r="D308" s="3">
        <v>4234.75</v>
      </c>
      <c r="E308" s="3">
        <v>0</v>
      </c>
      <c r="F308" s="3">
        <v>5437745.63</v>
      </c>
      <c r="G308" s="74" t="s">
        <v>86</v>
      </c>
      <c r="H308" s="2" t="s">
        <v>758</v>
      </c>
    </row>
    <row r="309" spans="1:8" ht="15" customHeight="1">
      <c r="A309" s="72">
        <v>43172</v>
      </c>
      <c r="B309" s="73" t="s">
        <v>763</v>
      </c>
      <c r="C309" s="73" t="s">
        <v>85</v>
      </c>
      <c r="D309" s="3">
        <v>4400350</v>
      </c>
      <c r="E309" s="3">
        <v>0</v>
      </c>
      <c r="F309" s="3">
        <v>5441980.38</v>
      </c>
      <c r="G309" s="63" t="s">
        <v>86</v>
      </c>
      <c r="H309" s="73" t="s">
        <v>92</v>
      </c>
    </row>
    <row r="310" spans="1:8" ht="15" customHeight="1">
      <c r="A310" s="72">
        <v>43172</v>
      </c>
      <c r="B310" s="2" t="s">
        <v>764</v>
      </c>
      <c r="C310" s="2" t="s">
        <v>85</v>
      </c>
      <c r="D310" s="3">
        <v>24990</v>
      </c>
      <c r="E310" s="3">
        <v>0</v>
      </c>
      <c r="F310" s="3">
        <v>9842330.38</v>
      </c>
      <c r="G310" s="74" t="s">
        <v>86</v>
      </c>
      <c r="H310" s="2" t="s">
        <v>765</v>
      </c>
    </row>
    <row r="311" spans="1:8" ht="15" customHeight="1">
      <c r="A311" s="72">
        <v>43172</v>
      </c>
      <c r="B311" s="73" t="s">
        <v>766</v>
      </c>
      <c r="C311" s="73" t="s">
        <v>85</v>
      </c>
      <c r="D311" s="3">
        <v>4350</v>
      </c>
      <c r="E311" s="3">
        <v>0</v>
      </c>
      <c r="F311" s="3">
        <v>9867320.38</v>
      </c>
      <c r="G311" s="63" t="s">
        <v>86</v>
      </c>
      <c r="H311" s="73" t="s">
        <v>767</v>
      </c>
    </row>
    <row r="312" spans="1:8" ht="15" customHeight="1">
      <c r="A312" s="72">
        <v>43172</v>
      </c>
      <c r="B312" s="2" t="s">
        <v>768</v>
      </c>
      <c r="C312" s="2" t="s">
        <v>85</v>
      </c>
      <c r="D312" s="3">
        <v>6350</v>
      </c>
      <c r="E312" s="3">
        <v>0</v>
      </c>
      <c r="F312" s="3">
        <v>9871670.38</v>
      </c>
      <c r="G312" s="74" t="s">
        <v>86</v>
      </c>
      <c r="H312" s="2" t="s">
        <v>769</v>
      </c>
    </row>
    <row r="313" spans="1:8" ht="15" customHeight="1">
      <c r="A313" s="72">
        <v>43171</v>
      </c>
      <c r="B313" s="73" t="s">
        <v>770</v>
      </c>
      <c r="C313" s="73" t="s">
        <v>85</v>
      </c>
      <c r="D313" s="3">
        <v>6350</v>
      </c>
      <c r="E313" s="3">
        <v>0</v>
      </c>
      <c r="F313" s="3">
        <v>9878020.38</v>
      </c>
      <c r="G313" s="63" t="s">
        <v>86</v>
      </c>
      <c r="H313" s="73" t="s">
        <v>771</v>
      </c>
    </row>
    <row r="314" spans="1:8" ht="15" customHeight="1">
      <c r="A314" s="72">
        <v>43171</v>
      </c>
      <c r="B314" s="2" t="s">
        <v>772</v>
      </c>
      <c r="C314" s="2" t="s">
        <v>85</v>
      </c>
      <c r="D314" s="3">
        <v>3350</v>
      </c>
      <c r="E314" s="3">
        <v>0</v>
      </c>
      <c r="F314" s="3">
        <v>9884370.38</v>
      </c>
      <c r="G314" s="74" t="s">
        <v>86</v>
      </c>
      <c r="H314" s="2" t="s">
        <v>771</v>
      </c>
    </row>
    <row r="315" spans="1:8" ht="15" customHeight="1">
      <c r="A315" s="72">
        <v>43171</v>
      </c>
      <c r="B315" s="73" t="s">
        <v>773</v>
      </c>
      <c r="C315" s="73" t="s">
        <v>85</v>
      </c>
      <c r="D315" s="3">
        <v>3350</v>
      </c>
      <c r="E315" s="3">
        <v>0</v>
      </c>
      <c r="F315" s="3">
        <v>9887720.38</v>
      </c>
      <c r="G315" s="63" t="s">
        <v>86</v>
      </c>
      <c r="H315" s="73" t="s">
        <v>771</v>
      </c>
    </row>
    <row r="316" spans="1:8" ht="15" customHeight="1">
      <c r="A316" s="72">
        <v>43171</v>
      </c>
      <c r="B316" s="2" t="s">
        <v>774</v>
      </c>
      <c r="C316" s="2" t="s">
        <v>85</v>
      </c>
      <c r="D316" s="3">
        <v>75345.45</v>
      </c>
      <c r="E316" s="3">
        <v>0</v>
      </c>
      <c r="F316" s="3">
        <v>9891070.38</v>
      </c>
      <c r="G316" s="74" t="s">
        <v>86</v>
      </c>
      <c r="H316" s="2" t="s">
        <v>775</v>
      </c>
    </row>
    <row r="317" spans="1:8" ht="15" customHeight="1">
      <c r="A317" s="72">
        <v>43171</v>
      </c>
      <c r="B317" s="73" t="s">
        <v>776</v>
      </c>
      <c r="C317" s="73" t="s">
        <v>85</v>
      </c>
      <c r="D317" s="3">
        <v>85665</v>
      </c>
      <c r="E317" s="3">
        <v>0</v>
      </c>
      <c r="F317" s="3">
        <v>9966415.83</v>
      </c>
      <c r="G317" s="63" t="s">
        <v>86</v>
      </c>
      <c r="H317" s="73" t="s">
        <v>777</v>
      </c>
    </row>
    <row r="318" spans="1:8" ht="15" customHeight="1">
      <c r="A318" s="72">
        <v>43171</v>
      </c>
      <c r="B318" s="2" t="s">
        <v>778</v>
      </c>
      <c r="C318" s="2" t="s">
        <v>85</v>
      </c>
      <c r="D318" s="3">
        <v>1432505.21</v>
      </c>
      <c r="E318" s="3">
        <v>0</v>
      </c>
      <c r="F318" s="3">
        <v>10052080.83</v>
      </c>
      <c r="G318" s="74" t="s">
        <v>86</v>
      </c>
      <c r="H318" s="2" t="s">
        <v>779</v>
      </c>
    </row>
    <row r="319" spans="1:8" ht="15" customHeight="1">
      <c r="A319" s="72">
        <v>43171</v>
      </c>
      <c r="B319" s="73" t="s">
        <v>780</v>
      </c>
      <c r="C319" s="73" t="s">
        <v>781</v>
      </c>
      <c r="D319" s="3">
        <v>0</v>
      </c>
      <c r="E319" s="3">
        <v>4782392.37</v>
      </c>
      <c r="F319" s="3">
        <v>11484586.04</v>
      </c>
      <c r="G319" s="63" t="s">
        <v>86</v>
      </c>
      <c r="H319" s="73" t="s">
        <v>782</v>
      </c>
    </row>
    <row r="320" spans="1:8" ht="15" customHeight="1">
      <c r="A320" s="72">
        <v>43171</v>
      </c>
      <c r="B320" s="2" t="s">
        <v>783</v>
      </c>
      <c r="C320" s="2" t="s">
        <v>252</v>
      </c>
      <c r="D320" s="3">
        <v>6000</v>
      </c>
      <c r="E320" s="3">
        <v>0</v>
      </c>
      <c r="F320" s="3">
        <v>6702193.67</v>
      </c>
      <c r="G320" s="74" t="s">
        <v>784</v>
      </c>
      <c r="H320" s="2" t="s">
        <v>92</v>
      </c>
    </row>
    <row r="321" spans="1:8" ht="15" customHeight="1">
      <c r="A321" s="72">
        <v>43171</v>
      </c>
      <c r="B321" s="73" t="s">
        <v>785</v>
      </c>
      <c r="C321" s="73" t="s">
        <v>88</v>
      </c>
      <c r="D321" s="3">
        <v>0</v>
      </c>
      <c r="E321" s="3">
        <v>7843.95</v>
      </c>
      <c r="F321" s="3">
        <v>6708193.67</v>
      </c>
      <c r="G321" s="63" t="s">
        <v>785</v>
      </c>
      <c r="H321" s="73" t="s">
        <v>89</v>
      </c>
    </row>
    <row r="322" spans="1:8" ht="15" customHeight="1">
      <c r="A322" s="72">
        <v>43171</v>
      </c>
      <c r="B322" s="2" t="s">
        <v>786</v>
      </c>
      <c r="C322" s="2" t="s">
        <v>85</v>
      </c>
      <c r="D322" s="3">
        <v>182845</v>
      </c>
      <c r="E322" s="3">
        <v>0</v>
      </c>
      <c r="F322" s="3">
        <v>6700349.72</v>
      </c>
      <c r="G322" s="74" t="s">
        <v>86</v>
      </c>
      <c r="H322" s="2" t="s">
        <v>787</v>
      </c>
    </row>
    <row r="323" spans="1:8" ht="15" customHeight="1">
      <c r="A323" s="72">
        <v>43171</v>
      </c>
      <c r="B323" s="73" t="s">
        <v>788</v>
      </c>
      <c r="C323" s="73" t="s">
        <v>85</v>
      </c>
      <c r="D323" s="3">
        <v>12583767.98</v>
      </c>
      <c r="E323" s="3">
        <v>0</v>
      </c>
      <c r="F323" s="3">
        <v>6883194.72</v>
      </c>
      <c r="G323" s="63" t="s">
        <v>86</v>
      </c>
      <c r="H323" s="73" t="s">
        <v>789</v>
      </c>
    </row>
    <row r="324" spans="1:8" ht="15" customHeight="1">
      <c r="A324" s="72">
        <v>43171</v>
      </c>
      <c r="B324" s="2" t="s">
        <v>790</v>
      </c>
      <c r="C324" s="2" t="s">
        <v>791</v>
      </c>
      <c r="D324" s="3">
        <v>0</v>
      </c>
      <c r="E324" s="3">
        <v>4000000</v>
      </c>
      <c r="F324" s="3">
        <v>19466962.7</v>
      </c>
      <c r="G324" s="74" t="s">
        <v>86</v>
      </c>
      <c r="H324" s="2" t="s">
        <v>792</v>
      </c>
    </row>
    <row r="325" spans="1:8" ht="15" customHeight="1">
      <c r="A325" s="72">
        <v>43171</v>
      </c>
      <c r="B325" s="73" t="s">
        <v>793</v>
      </c>
      <c r="C325" s="73" t="s">
        <v>794</v>
      </c>
      <c r="D325" s="3">
        <v>0</v>
      </c>
      <c r="E325" s="3">
        <v>4782392.37</v>
      </c>
      <c r="F325" s="3">
        <v>15466962.7</v>
      </c>
      <c r="G325" s="63" t="s">
        <v>86</v>
      </c>
      <c r="H325" s="73" t="s">
        <v>795</v>
      </c>
    </row>
    <row r="326" spans="1:8" ht="15" customHeight="1">
      <c r="A326" s="72">
        <v>43171</v>
      </c>
      <c r="B326" s="2" t="s">
        <v>796</v>
      </c>
      <c r="C326" s="2" t="s">
        <v>797</v>
      </c>
      <c r="D326" s="3">
        <v>0</v>
      </c>
      <c r="E326" s="3">
        <v>4782392.37</v>
      </c>
      <c r="F326" s="3">
        <v>10684570.33</v>
      </c>
      <c r="G326" s="74" t="s">
        <v>86</v>
      </c>
      <c r="H326" s="2" t="s">
        <v>798</v>
      </c>
    </row>
    <row r="327" spans="1:8" ht="15" customHeight="1">
      <c r="A327" s="72">
        <v>43168</v>
      </c>
      <c r="B327" s="73" t="s">
        <v>799</v>
      </c>
      <c r="C327" s="73" t="s">
        <v>252</v>
      </c>
      <c r="D327" s="3">
        <v>16600</v>
      </c>
      <c r="E327" s="3">
        <v>0</v>
      </c>
      <c r="F327" s="3">
        <v>5902177.96</v>
      </c>
      <c r="G327" s="63" t="s">
        <v>86</v>
      </c>
      <c r="H327" s="73" t="s">
        <v>92</v>
      </c>
    </row>
    <row r="328" spans="1:8" ht="15" customHeight="1">
      <c r="A328" s="72">
        <v>43168</v>
      </c>
      <c r="B328" s="2" t="s">
        <v>800</v>
      </c>
      <c r="C328" s="2" t="s">
        <v>252</v>
      </c>
      <c r="D328" s="3">
        <v>9500</v>
      </c>
      <c r="E328" s="3">
        <v>0</v>
      </c>
      <c r="F328" s="3">
        <v>5918777.96</v>
      </c>
      <c r="G328" s="74" t="s">
        <v>801</v>
      </c>
      <c r="H328" s="2" t="s">
        <v>92</v>
      </c>
    </row>
    <row r="329" spans="1:8" ht="15" customHeight="1">
      <c r="A329" s="72">
        <v>43168</v>
      </c>
      <c r="B329" s="73" t="s">
        <v>802</v>
      </c>
      <c r="C329" s="73" t="s">
        <v>252</v>
      </c>
      <c r="D329" s="3">
        <v>23900</v>
      </c>
      <c r="E329" s="3">
        <v>0</v>
      </c>
      <c r="F329" s="3">
        <v>5928277.96</v>
      </c>
      <c r="G329" s="63" t="s">
        <v>86</v>
      </c>
      <c r="H329" s="73" t="s">
        <v>92</v>
      </c>
    </row>
    <row r="330" spans="1:8" ht="15" customHeight="1">
      <c r="A330" s="72">
        <v>43168</v>
      </c>
      <c r="B330" s="2" t="s">
        <v>803</v>
      </c>
      <c r="C330" s="2" t="s">
        <v>252</v>
      </c>
      <c r="D330" s="3">
        <v>4520</v>
      </c>
      <c r="E330" s="3">
        <v>0</v>
      </c>
      <c r="F330" s="3">
        <v>5952177.96</v>
      </c>
      <c r="G330" s="74" t="s">
        <v>86</v>
      </c>
      <c r="H330" s="2" t="s">
        <v>92</v>
      </c>
    </row>
    <row r="331" spans="1:8" ht="15" customHeight="1">
      <c r="A331" s="72">
        <v>43168</v>
      </c>
      <c r="B331" s="73" t="s">
        <v>804</v>
      </c>
      <c r="C331" s="73" t="s">
        <v>252</v>
      </c>
      <c r="D331" s="3">
        <v>15500</v>
      </c>
      <c r="E331" s="3">
        <v>0</v>
      </c>
      <c r="F331" s="3">
        <v>5956697.96</v>
      </c>
      <c r="G331" s="63" t="s">
        <v>86</v>
      </c>
      <c r="H331" s="73" t="s">
        <v>92</v>
      </c>
    </row>
    <row r="332" spans="1:8" ht="15" customHeight="1">
      <c r="A332" s="72">
        <v>43168</v>
      </c>
      <c r="B332" s="2" t="s">
        <v>805</v>
      </c>
      <c r="C332" s="2" t="s">
        <v>252</v>
      </c>
      <c r="D332" s="3">
        <v>4520</v>
      </c>
      <c r="E332" s="3">
        <v>0</v>
      </c>
      <c r="F332" s="3">
        <v>5972197.96</v>
      </c>
      <c r="G332" s="74" t="s">
        <v>86</v>
      </c>
      <c r="H332" s="2" t="s">
        <v>92</v>
      </c>
    </row>
    <row r="333" spans="1:8" ht="15" customHeight="1">
      <c r="A333" s="72">
        <v>43168</v>
      </c>
      <c r="B333" s="73" t="s">
        <v>806</v>
      </c>
      <c r="C333" s="73" t="s">
        <v>252</v>
      </c>
      <c r="D333" s="3">
        <v>12600</v>
      </c>
      <c r="E333" s="3">
        <v>0</v>
      </c>
      <c r="F333" s="3">
        <v>5976717.96</v>
      </c>
      <c r="G333" s="63" t="s">
        <v>86</v>
      </c>
      <c r="H333" s="73" t="s">
        <v>92</v>
      </c>
    </row>
    <row r="334" spans="1:8" ht="15" customHeight="1">
      <c r="A334" s="72">
        <v>43168</v>
      </c>
      <c r="B334" s="2" t="s">
        <v>807</v>
      </c>
      <c r="C334" s="2" t="s">
        <v>252</v>
      </c>
      <c r="D334" s="3">
        <v>4520</v>
      </c>
      <c r="E334" s="3">
        <v>0</v>
      </c>
      <c r="F334" s="3">
        <v>5989317.96</v>
      </c>
      <c r="G334" s="74" t="s">
        <v>86</v>
      </c>
      <c r="H334" s="2" t="s">
        <v>92</v>
      </c>
    </row>
    <row r="335" spans="1:8" ht="15" customHeight="1">
      <c r="A335" s="72">
        <v>43168</v>
      </c>
      <c r="B335" s="73" t="s">
        <v>808</v>
      </c>
      <c r="C335" s="73" t="s">
        <v>252</v>
      </c>
      <c r="D335" s="3">
        <v>16900</v>
      </c>
      <c r="E335" s="3">
        <v>0</v>
      </c>
      <c r="F335" s="3">
        <v>5993837.96</v>
      </c>
      <c r="G335" s="63" t="s">
        <v>86</v>
      </c>
      <c r="H335" s="73" t="s">
        <v>92</v>
      </c>
    </row>
    <row r="336" spans="1:8" ht="15" customHeight="1">
      <c r="A336" s="72">
        <v>43168</v>
      </c>
      <c r="B336" s="2" t="s">
        <v>809</v>
      </c>
      <c r="C336" s="2" t="s">
        <v>252</v>
      </c>
      <c r="D336" s="3">
        <v>11300</v>
      </c>
      <c r="E336" s="3">
        <v>0</v>
      </c>
      <c r="F336" s="3">
        <v>6010737.96</v>
      </c>
      <c r="G336" s="74" t="s">
        <v>810</v>
      </c>
      <c r="H336" s="2" t="s">
        <v>92</v>
      </c>
    </row>
    <row r="337" spans="1:8" ht="15" customHeight="1">
      <c r="A337" s="72">
        <v>43168</v>
      </c>
      <c r="B337" s="73" t="s">
        <v>811</v>
      </c>
      <c r="C337" s="73" t="s">
        <v>252</v>
      </c>
      <c r="D337" s="3">
        <v>5085</v>
      </c>
      <c r="E337" s="3">
        <v>0</v>
      </c>
      <c r="F337" s="3">
        <v>6022037.96</v>
      </c>
      <c r="G337" s="63" t="s">
        <v>812</v>
      </c>
      <c r="H337" s="73" t="s">
        <v>92</v>
      </c>
    </row>
    <row r="338" spans="1:8" ht="15" customHeight="1">
      <c r="A338" s="72">
        <v>43168</v>
      </c>
      <c r="B338" s="2" t="s">
        <v>813</v>
      </c>
      <c r="C338" s="2" t="s">
        <v>252</v>
      </c>
      <c r="D338" s="3">
        <v>17900</v>
      </c>
      <c r="E338" s="3">
        <v>0</v>
      </c>
      <c r="F338" s="3">
        <v>6027122.96</v>
      </c>
      <c r="G338" s="74" t="s">
        <v>86</v>
      </c>
      <c r="H338" s="2" t="s">
        <v>92</v>
      </c>
    </row>
    <row r="339" spans="1:8" ht="15" customHeight="1">
      <c r="A339" s="72">
        <v>43168</v>
      </c>
      <c r="B339" s="73" t="s">
        <v>814</v>
      </c>
      <c r="C339" s="73" t="s">
        <v>252</v>
      </c>
      <c r="D339" s="3">
        <v>6780</v>
      </c>
      <c r="E339" s="3">
        <v>0</v>
      </c>
      <c r="F339" s="3">
        <v>6045022.96</v>
      </c>
      <c r="G339" s="63" t="s">
        <v>86</v>
      </c>
      <c r="H339" s="73" t="s">
        <v>92</v>
      </c>
    </row>
    <row r="340" spans="1:8" ht="15" customHeight="1">
      <c r="A340" s="72">
        <v>43168</v>
      </c>
      <c r="B340" s="2" t="s">
        <v>815</v>
      </c>
      <c r="C340" s="2" t="s">
        <v>252</v>
      </c>
      <c r="D340" s="3">
        <v>11500</v>
      </c>
      <c r="E340" s="3">
        <v>0</v>
      </c>
      <c r="F340" s="3">
        <v>6051802.96</v>
      </c>
      <c r="G340" s="74" t="s">
        <v>86</v>
      </c>
      <c r="H340" s="2" t="s">
        <v>92</v>
      </c>
    </row>
    <row r="341" spans="1:8" ht="15" customHeight="1">
      <c r="A341" s="72">
        <v>43168</v>
      </c>
      <c r="B341" s="73" t="s">
        <v>816</v>
      </c>
      <c r="C341" s="73" t="s">
        <v>252</v>
      </c>
      <c r="D341" s="3">
        <v>9040</v>
      </c>
      <c r="E341" s="3">
        <v>0</v>
      </c>
      <c r="F341" s="3">
        <v>6063302.96</v>
      </c>
      <c r="G341" s="63" t="s">
        <v>817</v>
      </c>
      <c r="H341" s="73" t="s">
        <v>92</v>
      </c>
    </row>
    <row r="342" spans="1:8" ht="15" customHeight="1">
      <c r="A342" s="72">
        <v>43168</v>
      </c>
      <c r="B342" s="2" t="s">
        <v>818</v>
      </c>
      <c r="C342" s="2" t="s">
        <v>252</v>
      </c>
      <c r="D342" s="3">
        <v>13400</v>
      </c>
      <c r="E342" s="3">
        <v>0</v>
      </c>
      <c r="F342" s="3">
        <v>6072342.96</v>
      </c>
      <c r="G342" s="74" t="s">
        <v>819</v>
      </c>
      <c r="H342" s="2" t="s">
        <v>92</v>
      </c>
    </row>
    <row r="343" spans="1:8" ht="15" customHeight="1">
      <c r="A343" s="72">
        <v>43168</v>
      </c>
      <c r="B343" s="73" t="s">
        <v>820</v>
      </c>
      <c r="C343" s="73" t="s">
        <v>252</v>
      </c>
      <c r="D343" s="3">
        <v>6780</v>
      </c>
      <c r="E343" s="3">
        <v>0</v>
      </c>
      <c r="F343" s="3">
        <v>6085742.96</v>
      </c>
      <c r="G343" s="63" t="s">
        <v>86</v>
      </c>
      <c r="H343" s="73" t="s">
        <v>92</v>
      </c>
    </row>
    <row r="344" spans="1:8" ht="15" customHeight="1">
      <c r="A344" s="72">
        <v>43168</v>
      </c>
      <c r="B344" s="2" t="s">
        <v>821</v>
      </c>
      <c r="C344" s="2" t="s">
        <v>252</v>
      </c>
      <c r="D344" s="3">
        <v>16900</v>
      </c>
      <c r="E344" s="3">
        <v>0</v>
      </c>
      <c r="F344" s="3">
        <v>6092522.96</v>
      </c>
      <c r="G344" s="74" t="s">
        <v>86</v>
      </c>
      <c r="H344" s="2" t="s">
        <v>92</v>
      </c>
    </row>
    <row r="345" spans="1:8" ht="15" customHeight="1">
      <c r="A345" s="72">
        <v>43168</v>
      </c>
      <c r="B345" s="73" t="s">
        <v>822</v>
      </c>
      <c r="C345" s="73" t="s">
        <v>252</v>
      </c>
      <c r="D345" s="3">
        <v>10848</v>
      </c>
      <c r="E345" s="3">
        <v>0</v>
      </c>
      <c r="F345" s="3">
        <v>6109422.96</v>
      </c>
      <c r="G345" s="63" t="s">
        <v>86</v>
      </c>
      <c r="H345" s="73" t="s">
        <v>92</v>
      </c>
    </row>
    <row r="346" spans="1:8" ht="15" customHeight="1">
      <c r="A346" s="72">
        <v>43168</v>
      </c>
      <c r="B346" s="2" t="s">
        <v>823</v>
      </c>
      <c r="C346" s="2" t="s">
        <v>252</v>
      </c>
      <c r="D346" s="3">
        <v>12930</v>
      </c>
      <c r="E346" s="3">
        <v>0</v>
      </c>
      <c r="F346" s="3">
        <v>6120270.96</v>
      </c>
      <c r="G346" s="74" t="s">
        <v>86</v>
      </c>
      <c r="H346" s="2" t="s">
        <v>92</v>
      </c>
    </row>
    <row r="347" spans="1:8" ht="15" customHeight="1">
      <c r="A347" s="72">
        <v>43168</v>
      </c>
      <c r="B347" s="73" t="s">
        <v>824</v>
      </c>
      <c r="C347" s="73" t="s">
        <v>252</v>
      </c>
      <c r="D347" s="3">
        <v>96750</v>
      </c>
      <c r="E347" s="3">
        <v>0</v>
      </c>
      <c r="F347" s="3">
        <v>6133200.96</v>
      </c>
      <c r="G347" s="63" t="s">
        <v>86</v>
      </c>
      <c r="H347" s="73" t="s">
        <v>92</v>
      </c>
    </row>
    <row r="348" spans="1:8" ht="15" customHeight="1">
      <c r="A348" s="72">
        <v>43168</v>
      </c>
      <c r="B348" s="2" t="s">
        <v>825</v>
      </c>
      <c r="C348" s="2" t="s">
        <v>252</v>
      </c>
      <c r="D348" s="3">
        <v>16700</v>
      </c>
      <c r="E348" s="3">
        <v>0</v>
      </c>
      <c r="F348" s="3">
        <v>6229950.96</v>
      </c>
      <c r="G348" s="74" t="s">
        <v>86</v>
      </c>
      <c r="H348" s="2" t="s">
        <v>92</v>
      </c>
    </row>
    <row r="349" spans="1:8" ht="15" customHeight="1">
      <c r="A349" s="72">
        <v>43168</v>
      </c>
      <c r="B349" s="73" t="s">
        <v>826</v>
      </c>
      <c r="C349" s="73" t="s">
        <v>252</v>
      </c>
      <c r="D349" s="3">
        <v>12300</v>
      </c>
      <c r="E349" s="3">
        <v>0</v>
      </c>
      <c r="F349" s="3">
        <v>6246650.96</v>
      </c>
      <c r="G349" s="63" t="s">
        <v>86</v>
      </c>
      <c r="H349" s="73" t="s">
        <v>92</v>
      </c>
    </row>
    <row r="350" spans="1:8" ht="15" customHeight="1">
      <c r="A350" s="72">
        <v>43168</v>
      </c>
      <c r="B350" s="2" t="s">
        <v>827</v>
      </c>
      <c r="C350" s="2" t="s">
        <v>252</v>
      </c>
      <c r="D350" s="3">
        <v>41300</v>
      </c>
      <c r="E350" s="3">
        <v>0</v>
      </c>
      <c r="F350" s="3">
        <v>6258950.96</v>
      </c>
      <c r="G350" s="74" t="s">
        <v>86</v>
      </c>
      <c r="H350" s="2" t="s">
        <v>92</v>
      </c>
    </row>
    <row r="351" spans="1:8" ht="15" customHeight="1">
      <c r="A351" s="72">
        <v>43168</v>
      </c>
      <c r="B351" s="73" t="s">
        <v>828</v>
      </c>
      <c r="C351" s="73" t="s">
        <v>111</v>
      </c>
      <c r="D351" s="3">
        <v>0</v>
      </c>
      <c r="E351" s="3">
        <v>950000</v>
      </c>
      <c r="F351" s="3">
        <v>6300250.96</v>
      </c>
      <c r="G351" s="63" t="s">
        <v>829</v>
      </c>
      <c r="H351" s="73" t="s">
        <v>92</v>
      </c>
    </row>
    <row r="352" spans="1:8" ht="15" customHeight="1">
      <c r="A352" s="72">
        <v>43168</v>
      </c>
      <c r="B352" s="2" t="s">
        <v>830</v>
      </c>
      <c r="C352" s="2" t="s">
        <v>88</v>
      </c>
      <c r="D352" s="3">
        <v>100000</v>
      </c>
      <c r="E352" s="3">
        <v>0</v>
      </c>
      <c r="F352" s="3">
        <v>5350250.96</v>
      </c>
      <c r="G352" s="74" t="s">
        <v>830</v>
      </c>
      <c r="H352" s="2" t="s">
        <v>89</v>
      </c>
    </row>
    <row r="353" spans="1:8" ht="15" customHeight="1">
      <c r="A353" s="72">
        <v>43168</v>
      </c>
      <c r="B353" s="73" t="s">
        <v>831</v>
      </c>
      <c r="C353" s="73" t="s">
        <v>832</v>
      </c>
      <c r="D353" s="3">
        <v>15000</v>
      </c>
      <c r="E353" s="3">
        <v>0</v>
      </c>
      <c r="F353" s="3">
        <v>5450250.96</v>
      </c>
      <c r="G353" s="63" t="s">
        <v>86</v>
      </c>
      <c r="H353" s="73" t="s">
        <v>833</v>
      </c>
    </row>
    <row r="354" spans="1:8" ht="15" customHeight="1">
      <c r="A354" s="72">
        <v>43168</v>
      </c>
      <c r="B354" s="2" t="s">
        <v>834</v>
      </c>
      <c r="C354" s="2" t="s">
        <v>835</v>
      </c>
      <c r="D354" s="3">
        <v>730.51</v>
      </c>
      <c r="E354" s="3">
        <v>0</v>
      </c>
      <c r="F354" s="3">
        <v>5465250.96</v>
      </c>
      <c r="G354" s="74" t="s">
        <v>86</v>
      </c>
      <c r="H354" s="2" t="s">
        <v>836</v>
      </c>
    </row>
    <row r="355" spans="1:8" ht="15" customHeight="1">
      <c r="A355" s="72">
        <v>43168</v>
      </c>
      <c r="B355" s="73" t="s">
        <v>837</v>
      </c>
      <c r="C355" s="73" t="s">
        <v>838</v>
      </c>
      <c r="D355" s="3">
        <v>335.37</v>
      </c>
      <c r="E355" s="3">
        <v>0</v>
      </c>
      <c r="F355" s="3">
        <v>5465981.47</v>
      </c>
      <c r="G355" s="63" t="s">
        <v>86</v>
      </c>
      <c r="H355" s="73" t="s">
        <v>839</v>
      </c>
    </row>
    <row r="356" spans="1:8" ht="15" customHeight="1">
      <c r="A356" s="72">
        <v>43168</v>
      </c>
      <c r="B356" s="2" t="s">
        <v>840</v>
      </c>
      <c r="C356" s="2" t="s">
        <v>841</v>
      </c>
      <c r="D356" s="3">
        <v>311.98</v>
      </c>
      <c r="E356" s="3">
        <v>0</v>
      </c>
      <c r="F356" s="3">
        <v>5466316.84</v>
      </c>
      <c r="G356" s="74" t="s">
        <v>86</v>
      </c>
      <c r="H356" s="2" t="s">
        <v>842</v>
      </c>
    </row>
    <row r="357" spans="1:8" ht="15" customHeight="1">
      <c r="A357" s="72">
        <v>43168</v>
      </c>
      <c r="B357" s="73" t="s">
        <v>843</v>
      </c>
      <c r="C357" s="73" t="s">
        <v>844</v>
      </c>
      <c r="D357" s="3">
        <v>299.21</v>
      </c>
      <c r="E357" s="3">
        <v>0</v>
      </c>
      <c r="F357" s="3">
        <v>5466628.82</v>
      </c>
      <c r="G357" s="63" t="s">
        <v>86</v>
      </c>
      <c r="H357" s="73" t="s">
        <v>845</v>
      </c>
    </row>
    <row r="358" spans="1:8" ht="15" customHeight="1">
      <c r="A358" s="72">
        <v>43168</v>
      </c>
      <c r="B358" s="2" t="s">
        <v>846</v>
      </c>
      <c r="C358" s="2" t="s">
        <v>847</v>
      </c>
      <c r="D358" s="3">
        <v>185.05</v>
      </c>
      <c r="E358" s="3">
        <v>0</v>
      </c>
      <c r="F358" s="3">
        <v>5466928.03</v>
      </c>
      <c r="G358" s="74" t="s">
        <v>86</v>
      </c>
      <c r="H358" s="2" t="s">
        <v>848</v>
      </c>
    </row>
    <row r="359" spans="1:8" ht="15" customHeight="1">
      <c r="A359" s="72">
        <v>43168</v>
      </c>
      <c r="B359" s="73" t="s">
        <v>849</v>
      </c>
      <c r="C359" s="73" t="s">
        <v>850</v>
      </c>
      <c r="D359" s="3">
        <v>183.74</v>
      </c>
      <c r="E359" s="3">
        <v>0</v>
      </c>
      <c r="F359" s="3">
        <v>5467113.08</v>
      </c>
      <c r="G359" s="63" t="s">
        <v>86</v>
      </c>
      <c r="H359" s="73" t="s">
        <v>851</v>
      </c>
    </row>
    <row r="360" spans="1:8" ht="15" customHeight="1">
      <c r="A360" s="72">
        <v>43168</v>
      </c>
      <c r="B360" s="2" t="s">
        <v>852</v>
      </c>
      <c r="C360" s="2" t="s">
        <v>853</v>
      </c>
      <c r="D360" s="3">
        <v>182.85</v>
      </c>
      <c r="E360" s="3">
        <v>0</v>
      </c>
      <c r="F360" s="3">
        <v>5467296.82</v>
      </c>
      <c r="G360" s="74" t="s">
        <v>86</v>
      </c>
      <c r="H360" s="2" t="s">
        <v>854</v>
      </c>
    </row>
    <row r="361" spans="1:8" ht="15" customHeight="1">
      <c r="A361" s="72">
        <v>43168</v>
      </c>
      <c r="B361" s="73" t="s">
        <v>855</v>
      </c>
      <c r="C361" s="73" t="s">
        <v>856</v>
      </c>
      <c r="D361" s="3">
        <v>36.75</v>
      </c>
      <c r="E361" s="3">
        <v>0</v>
      </c>
      <c r="F361" s="3">
        <v>5467479.67</v>
      </c>
      <c r="G361" s="63" t="s">
        <v>86</v>
      </c>
      <c r="H361" s="73" t="s">
        <v>857</v>
      </c>
    </row>
    <row r="362" spans="1:8" ht="15" customHeight="1">
      <c r="A362" s="72">
        <v>43168</v>
      </c>
      <c r="B362" s="2" t="s">
        <v>858</v>
      </c>
      <c r="C362" s="2" t="s">
        <v>859</v>
      </c>
      <c r="D362" s="3">
        <v>27.75</v>
      </c>
      <c r="E362" s="3">
        <v>0</v>
      </c>
      <c r="F362" s="3">
        <v>5467516.42</v>
      </c>
      <c r="G362" s="74" t="s">
        <v>86</v>
      </c>
      <c r="H362" s="2" t="s">
        <v>860</v>
      </c>
    </row>
    <row r="363" spans="1:8" ht="15" customHeight="1">
      <c r="A363" s="72">
        <v>43168</v>
      </c>
      <c r="B363" s="73" t="s">
        <v>861</v>
      </c>
      <c r="C363" s="73" t="s">
        <v>862</v>
      </c>
      <c r="D363" s="3">
        <v>24.6</v>
      </c>
      <c r="E363" s="3">
        <v>0</v>
      </c>
      <c r="F363" s="3">
        <v>5467544.17</v>
      </c>
      <c r="G363" s="63" t="s">
        <v>86</v>
      </c>
      <c r="H363" s="73" t="s">
        <v>863</v>
      </c>
    </row>
    <row r="364" spans="1:8" ht="15" customHeight="1">
      <c r="A364" s="72">
        <v>43168</v>
      </c>
      <c r="B364" s="2" t="s">
        <v>864</v>
      </c>
      <c r="C364" s="2" t="s">
        <v>865</v>
      </c>
      <c r="D364" s="3">
        <v>22.66</v>
      </c>
      <c r="E364" s="3">
        <v>0</v>
      </c>
      <c r="F364" s="3">
        <v>5467568.77</v>
      </c>
      <c r="G364" s="74" t="s">
        <v>86</v>
      </c>
      <c r="H364" s="2" t="s">
        <v>866</v>
      </c>
    </row>
    <row r="365" spans="1:8" ht="15" customHeight="1">
      <c r="A365" s="72">
        <v>43168</v>
      </c>
      <c r="B365" s="73" t="s">
        <v>867</v>
      </c>
      <c r="C365" s="73" t="s">
        <v>868</v>
      </c>
      <c r="D365" s="3">
        <v>18.9</v>
      </c>
      <c r="E365" s="3">
        <v>0</v>
      </c>
      <c r="F365" s="3">
        <v>5467591.43</v>
      </c>
      <c r="G365" s="63" t="s">
        <v>86</v>
      </c>
      <c r="H365" s="73" t="s">
        <v>869</v>
      </c>
    </row>
    <row r="366" spans="1:8" ht="15" customHeight="1">
      <c r="A366" s="72">
        <v>43168</v>
      </c>
      <c r="B366" s="2" t="s">
        <v>870</v>
      </c>
      <c r="C366" s="2" t="s">
        <v>871</v>
      </c>
      <c r="D366" s="3">
        <v>16.65</v>
      </c>
      <c r="E366" s="3">
        <v>0</v>
      </c>
      <c r="F366" s="3">
        <v>5467610.33</v>
      </c>
      <c r="G366" s="74" t="s">
        <v>86</v>
      </c>
      <c r="H366" s="2" t="s">
        <v>872</v>
      </c>
    </row>
    <row r="367" spans="1:8" ht="15" customHeight="1">
      <c r="A367" s="72">
        <v>43168</v>
      </c>
      <c r="B367" s="73" t="s">
        <v>873</v>
      </c>
      <c r="C367" s="73" t="s">
        <v>874</v>
      </c>
      <c r="D367" s="3">
        <v>1425</v>
      </c>
      <c r="E367" s="3">
        <v>0</v>
      </c>
      <c r="F367" s="3">
        <v>5467626.98</v>
      </c>
      <c r="G367" s="63" t="s">
        <v>86</v>
      </c>
      <c r="H367" s="73" t="s">
        <v>875</v>
      </c>
    </row>
    <row r="368" spans="1:8" ht="15" customHeight="1">
      <c r="A368" s="72">
        <v>43168</v>
      </c>
      <c r="B368" s="2" t="s">
        <v>876</v>
      </c>
      <c r="C368" s="2" t="s">
        <v>877</v>
      </c>
      <c r="D368" s="3">
        <v>139.8</v>
      </c>
      <c r="E368" s="3">
        <v>0</v>
      </c>
      <c r="F368" s="3">
        <v>5469051.98</v>
      </c>
      <c r="G368" s="74" t="s">
        <v>86</v>
      </c>
      <c r="H368" s="2" t="s">
        <v>878</v>
      </c>
    </row>
    <row r="369" spans="1:8" ht="15" customHeight="1">
      <c r="A369" s="72">
        <v>43168</v>
      </c>
      <c r="B369" s="73" t="s">
        <v>879</v>
      </c>
      <c r="C369" s="73" t="s">
        <v>880</v>
      </c>
      <c r="D369" s="3">
        <v>94.29</v>
      </c>
      <c r="E369" s="3">
        <v>0</v>
      </c>
      <c r="F369" s="3">
        <v>5469191.78</v>
      </c>
      <c r="G369" s="63" t="s">
        <v>86</v>
      </c>
      <c r="H369" s="73" t="s">
        <v>881</v>
      </c>
    </row>
    <row r="370" spans="1:8" ht="15" customHeight="1">
      <c r="A370" s="72">
        <v>43168</v>
      </c>
      <c r="B370" s="2" t="s">
        <v>882</v>
      </c>
      <c r="C370" s="2" t="s">
        <v>883</v>
      </c>
      <c r="D370" s="3">
        <v>90.25</v>
      </c>
      <c r="E370" s="3">
        <v>0</v>
      </c>
      <c r="F370" s="3">
        <v>5469286.07</v>
      </c>
      <c r="G370" s="74" t="s">
        <v>86</v>
      </c>
      <c r="H370" s="2" t="s">
        <v>884</v>
      </c>
    </row>
    <row r="371" spans="1:8" ht="15" customHeight="1">
      <c r="A371" s="72">
        <v>43168</v>
      </c>
      <c r="B371" s="73" t="s">
        <v>885</v>
      </c>
      <c r="C371" s="73" t="s">
        <v>886</v>
      </c>
      <c r="D371" s="3">
        <v>57</v>
      </c>
      <c r="E371" s="3">
        <v>0</v>
      </c>
      <c r="F371" s="3">
        <v>5469376.32</v>
      </c>
      <c r="G371" s="63" t="s">
        <v>86</v>
      </c>
      <c r="H371" s="73" t="s">
        <v>887</v>
      </c>
    </row>
    <row r="372" spans="1:8" ht="15" customHeight="1">
      <c r="A372" s="72">
        <v>43168</v>
      </c>
      <c r="B372" s="2" t="s">
        <v>888</v>
      </c>
      <c r="C372" s="2" t="s">
        <v>889</v>
      </c>
      <c r="D372" s="3">
        <v>54.94</v>
      </c>
      <c r="E372" s="3">
        <v>0</v>
      </c>
      <c r="F372" s="3">
        <v>5469433.32</v>
      </c>
      <c r="G372" s="74" t="s">
        <v>86</v>
      </c>
      <c r="H372" s="2" t="s">
        <v>890</v>
      </c>
    </row>
    <row r="373" spans="1:8" ht="15" customHeight="1">
      <c r="A373" s="72">
        <v>43168</v>
      </c>
      <c r="B373" s="73" t="s">
        <v>891</v>
      </c>
      <c r="C373" s="73" t="s">
        <v>892</v>
      </c>
      <c r="D373" s="3">
        <v>51.02</v>
      </c>
      <c r="E373" s="3">
        <v>0</v>
      </c>
      <c r="F373" s="3">
        <v>5469488.26</v>
      </c>
      <c r="G373" s="63" t="s">
        <v>86</v>
      </c>
      <c r="H373" s="73" t="s">
        <v>893</v>
      </c>
    </row>
    <row r="374" spans="1:8" ht="15" customHeight="1">
      <c r="A374" s="72">
        <v>43168</v>
      </c>
      <c r="B374" s="2" t="s">
        <v>894</v>
      </c>
      <c r="C374" s="2" t="s">
        <v>895</v>
      </c>
      <c r="D374" s="3">
        <v>51.02</v>
      </c>
      <c r="E374" s="3">
        <v>0</v>
      </c>
      <c r="F374" s="3">
        <v>5469539.28</v>
      </c>
      <c r="G374" s="74" t="s">
        <v>86</v>
      </c>
      <c r="H374" s="2" t="s">
        <v>896</v>
      </c>
    </row>
    <row r="375" spans="1:8" ht="15" customHeight="1">
      <c r="A375" s="72">
        <v>43168</v>
      </c>
      <c r="B375" s="73" t="s">
        <v>897</v>
      </c>
      <c r="C375" s="73" t="s">
        <v>898</v>
      </c>
      <c r="D375" s="3">
        <v>51.02</v>
      </c>
      <c r="E375" s="3">
        <v>0</v>
      </c>
      <c r="F375" s="3">
        <v>5469590.3</v>
      </c>
      <c r="G375" s="63" t="s">
        <v>86</v>
      </c>
      <c r="H375" s="73" t="s">
        <v>899</v>
      </c>
    </row>
    <row r="376" spans="1:8" ht="15" customHeight="1">
      <c r="A376" s="72">
        <v>43168</v>
      </c>
      <c r="B376" s="2" t="s">
        <v>900</v>
      </c>
      <c r="C376" s="2" t="s">
        <v>901</v>
      </c>
      <c r="D376" s="3">
        <v>47.48</v>
      </c>
      <c r="E376" s="3">
        <v>0</v>
      </c>
      <c r="F376" s="3">
        <v>5469641.32</v>
      </c>
      <c r="G376" s="74" t="s">
        <v>86</v>
      </c>
      <c r="H376" s="2" t="s">
        <v>902</v>
      </c>
    </row>
    <row r="377" spans="1:8" ht="15" customHeight="1">
      <c r="A377" s="72">
        <v>43168</v>
      </c>
      <c r="B377" s="73" t="s">
        <v>903</v>
      </c>
      <c r="C377" s="73" t="s">
        <v>904</v>
      </c>
      <c r="D377" s="3">
        <v>39.72</v>
      </c>
      <c r="E377" s="3">
        <v>0</v>
      </c>
      <c r="F377" s="3">
        <v>5469688.8</v>
      </c>
      <c r="G377" s="63" t="s">
        <v>86</v>
      </c>
      <c r="H377" s="73" t="s">
        <v>905</v>
      </c>
    </row>
    <row r="378" spans="1:8" ht="15" customHeight="1">
      <c r="A378" s="72">
        <v>43168</v>
      </c>
      <c r="B378" s="2" t="s">
        <v>906</v>
      </c>
      <c r="C378" s="2" t="s">
        <v>907</v>
      </c>
      <c r="D378" s="3">
        <v>39.43</v>
      </c>
      <c r="E378" s="3">
        <v>0</v>
      </c>
      <c r="F378" s="3">
        <v>5469728.52</v>
      </c>
      <c r="G378" s="74" t="s">
        <v>86</v>
      </c>
      <c r="H378" s="2" t="s">
        <v>908</v>
      </c>
    </row>
    <row r="379" spans="1:8" ht="15" customHeight="1">
      <c r="A379" s="72">
        <v>43168</v>
      </c>
      <c r="B379" s="73" t="s">
        <v>909</v>
      </c>
      <c r="C379" s="73" t="s">
        <v>910</v>
      </c>
      <c r="D379" s="3">
        <v>36.14</v>
      </c>
      <c r="E379" s="3">
        <v>0</v>
      </c>
      <c r="F379" s="3">
        <v>5469767.95</v>
      </c>
      <c r="G379" s="63" t="s">
        <v>86</v>
      </c>
      <c r="H379" s="73" t="s">
        <v>911</v>
      </c>
    </row>
    <row r="380" spans="1:8" ht="15" customHeight="1">
      <c r="A380" s="72">
        <v>43168</v>
      </c>
      <c r="B380" s="2" t="s">
        <v>912</v>
      </c>
      <c r="C380" s="2" t="s">
        <v>913</v>
      </c>
      <c r="D380" s="3">
        <v>34.49</v>
      </c>
      <c r="E380" s="3">
        <v>0</v>
      </c>
      <c r="F380" s="3">
        <v>5469804.09</v>
      </c>
      <c r="G380" s="74" t="s">
        <v>86</v>
      </c>
      <c r="H380" s="2" t="s">
        <v>914</v>
      </c>
    </row>
    <row r="381" spans="1:8" ht="15" customHeight="1">
      <c r="A381" s="72">
        <v>43168</v>
      </c>
      <c r="B381" s="73" t="s">
        <v>915</v>
      </c>
      <c r="C381" s="73" t="s">
        <v>916</v>
      </c>
      <c r="D381" s="3">
        <v>29.33</v>
      </c>
      <c r="E381" s="3">
        <v>0</v>
      </c>
      <c r="F381" s="3">
        <v>5469838.58</v>
      </c>
      <c r="G381" s="63" t="s">
        <v>86</v>
      </c>
      <c r="H381" s="73" t="s">
        <v>917</v>
      </c>
    </row>
    <row r="382" spans="1:8" ht="15" customHeight="1">
      <c r="A382" s="72">
        <v>43168</v>
      </c>
      <c r="B382" s="2" t="s">
        <v>918</v>
      </c>
      <c r="C382" s="2" t="s">
        <v>919</v>
      </c>
      <c r="D382" s="3">
        <v>25.44</v>
      </c>
      <c r="E382" s="3">
        <v>0</v>
      </c>
      <c r="F382" s="3">
        <v>5469867.91</v>
      </c>
      <c r="G382" s="74" t="s">
        <v>86</v>
      </c>
      <c r="H382" s="2" t="s">
        <v>920</v>
      </c>
    </row>
    <row r="383" spans="1:8" ht="15" customHeight="1">
      <c r="A383" s="72">
        <v>43168</v>
      </c>
      <c r="B383" s="73" t="s">
        <v>921</v>
      </c>
      <c r="C383" s="73" t="s">
        <v>922</v>
      </c>
      <c r="D383" s="3">
        <v>13.18</v>
      </c>
      <c r="E383" s="3">
        <v>0</v>
      </c>
      <c r="F383" s="3">
        <v>5469893.35</v>
      </c>
      <c r="G383" s="63" t="s">
        <v>86</v>
      </c>
      <c r="H383" s="73" t="s">
        <v>923</v>
      </c>
    </row>
    <row r="384" spans="1:8" ht="15" customHeight="1">
      <c r="A384" s="72">
        <v>43168</v>
      </c>
      <c r="B384" s="2" t="s">
        <v>924</v>
      </c>
      <c r="C384" s="2" t="s">
        <v>925</v>
      </c>
      <c r="D384" s="3">
        <v>12.6</v>
      </c>
      <c r="E384" s="3">
        <v>0</v>
      </c>
      <c r="F384" s="3">
        <v>5469906.53</v>
      </c>
      <c r="G384" s="74" t="s">
        <v>86</v>
      </c>
      <c r="H384" s="2" t="s">
        <v>926</v>
      </c>
    </row>
    <row r="385" spans="1:8" ht="15" customHeight="1">
      <c r="A385" s="72">
        <v>43168</v>
      </c>
      <c r="B385" s="73" t="s">
        <v>927</v>
      </c>
      <c r="C385" s="73" t="s">
        <v>928</v>
      </c>
      <c r="D385" s="3">
        <v>12</v>
      </c>
      <c r="E385" s="3">
        <v>0</v>
      </c>
      <c r="F385" s="3">
        <v>5469919.13</v>
      </c>
      <c r="G385" s="63" t="s">
        <v>86</v>
      </c>
      <c r="H385" s="73" t="s">
        <v>929</v>
      </c>
    </row>
    <row r="386" spans="1:8" ht="15" customHeight="1">
      <c r="A386" s="72">
        <v>43168</v>
      </c>
      <c r="B386" s="2" t="s">
        <v>930</v>
      </c>
      <c r="C386" s="2" t="s">
        <v>931</v>
      </c>
      <c r="D386" s="3">
        <v>11.17</v>
      </c>
      <c r="E386" s="3">
        <v>0</v>
      </c>
      <c r="F386" s="3">
        <v>5469931.13</v>
      </c>
      <c r="G386" s="74" t="s">
        <v>86</v>
      </c>
      <c r="H386" s="2" t="s">
        <v>932</v>
      </c>
    </row>
    <row r="387" spans="1:8" ht="15" customHeight="1">
      <c r="A387" s="72">
        <v>43168</v>
      </c>
      <c r="B387" s="73" t="s">
        <v>933</v>
      </c>
      <c r="C387" s="73" t="s">
        <v>934</v>
      </c>
      <c r="D387" s="3">
        <v>3.05</v>
      </c>
      <c r="E387" s="3">
        <v>0</v>
      </c>
      <c r="F387" s="3">
        <v>5469942.3</v>
      </c>
      <c r="G387" s="63" t="s">
        <v>86</v>
      </c>
      <c r="H387" s="73" t="s">
        <v>935</v>
      </c>
    </row>
    <row r="388" spans="1:8" ht="15" customHeight="1">
      <c r="A388" s="72">
        <v>43168</v>
      </c>
      <c r="B388" s="2" t="s">
        <v>936</v>
      </c>
      <c r="C388" s="2" t="s">
        <v>937</v>
      </c>
      <c r="D388" s="3">
        <v>1.34</v>
      </c>
      <c r="E388" s="3">
        <v>0</v>
      </c>
      <c r="F388" s="3">
        <v>5469945.35</v>
      </c>
      <c r="G388" s="74" t="s">
        <v>86</v>
      </c>
      <c r="H388" s="2" t="s">
        <v>938</v>
      </c>
    </row>
    <row r="389" spans="1:8" ht="15" customHeight="1">
      <c r="A389" s="72">
        <v>43168</v>
      </c>
      <c r="B389" s="73" t="s">
        <v>939</v>
      </c>
      <c r="C389" s="73" t="s">
        <v>940</v>
      </c>
      <c r="D389" s="3">
        <v>0.94</v>
      </c>
      <c r="E389" s="3">
        <v>0</v>
      </c>
      <c r="F389" s="3">
        <v>5469946.69</v>
      </c>
      <c r="G389" s="63" t="s">
        <v>86</v>
      </c>
      <c r="H389" s="73" t="s">
        <v>941</v>
      </c>
    </row>
    <row r="390" spans="1:8" ht="15" customHeight="1">
      <c r="A390" s="72">
        <v>43167</v>
      </c>
      <c r="B390" s="2" t="s">
        <v>362</v>
      </c>
      <c r="C390" s="2" t="s">
        <v>363</v>
      </c>
      <c r="D390" s="3">
        <v>25280.06</v>
      </c>
      <c r="E390" s="3">
        <v>0</v>
      </c>
      <c r="F390" s="3">
        <v>5469947.63</v>
      </c>
      <c r="G390" s="74" t="s">
        <v>86</v>
      </c>
      <c r="H390" s="2" t="s">
        <v>364</v>
      </c>
    </row>
    <row r="391" spans="1:8" ht="15" customHeight="1">
      <c r="A391" s="72">
        <v>43167</v>
      </c>
      <c r="B391" s="73" t="s">
        <v>942</v>
      </c>
      <c r="C391" s="73" t="s">
        <v>85</v>
      </c>
      <c r="D391" s="3">
        <v>7794.25</v>
      </c>
      <c r="E391" s="3">
        <v>0</v>
      </c>
      <c r="F391" s="3">
        <v>5495227.69</v>
      </c>
      <c r="G391" s="63" t="s">
        <v>943</v>
      </c>
      <c r="H391" s="73" t="s">
        <v>944</v>
      </c>
    </row>
    <row r="392" spans="1:8" ht="15" customHeight="1">
      <c r="A392" s="72">
        <v>43167</v>
      </c>
      <c r="B392" s="2" t="s">
        <v>945</v>
      </c>
      <c r="C392" s="2" t="s">
        <v>85</v>
      </c>
      <c r="D392" s="3">
        <v>975.84</v>
      </c>
      <c r="E392" s="3">
        <v>0</v>
      </c>
      <c r="F392" s="3">
        <v>5503021.94</v>
      </c>
      <c r="G392" s="74" t="s">
        <v>86</v>
      </c>
      <c r="H392" s="2" t="s">
        <v>946</v>
      </c>
    </row>
    <row r="393" spans="1:8" ht="15" customHeight="1">
      <c r="A393" s="72">
        <v>43167</v>
      </c>
      <c r="B393" s="73" t="s">
        <v>947</v>
      </c>
      <c r="C393" s="73" t="s">
        <v>85</v>
      </c>
      <c r="D393" s="3">
        <v>2385</v>
      </c>
      <c r="E393" s="3">
        <v>0</v>
      </c>
      <c r="F393" s="3">
        <v>5503997.78</v>
      </c>
      <c r="G393" s="63" t="s">
        <v>86</v>
      </c>
      <c r="H393" s="73" t="s">
        <v>946</v>
      </c>
    </row>
    <row r="394" spans="1:8" ht="15" customHeight="1">
      <c r="A394" s="72">
        <v>43167</v>
      </c>
      <c r="B394" s="2" t="s">
        <v>948</v>
      </c>
      <c r="C394" s="2" t="s">
        <v>85</v>
      </c>
      <c r="D394" s="3">
        <v>9134.59</v>
      </c>
      <c r="E394" s="3">
        <v>0</v>
      </c>
      <c r="F394" s="3">
        <v>5506382.78</v>
      </c>
      <c r="G394" s="74" t="s">
        <v>949</v>
      </c>
      <c r="H394" s="2" t="s">
        <v>950</v>
      </c>
    </row>
    <row r="395" spans="1:8" ht="15" customHeight="1">
      <c r="A395" s="72">
        <v>43167</v>
      </c>
      <c r="B395" s="73" t="s">
        <v>951</v>
      </c>
      <c r="C395" s="73" t="s">
        <v>85</v>
      </c>
      <c r="D395" s="3">
        <v>23343.18</v>
      </c>
      <c r="E395" s="3">
        <v>0</v>
      </c>
      <c r="F395" s="3">
        <v>5515517.37</v>
      </c>
      <c r="G395" s="63" t="s">
        <v>952</v>
      </c>
      <c r="H395" s="73" t="s">
        <v>953</v>
      </c>
    </row>
    <row r="396" spans="1:8" ht="15" customHeight="1">
      <c r="A396" s="72">
        <v>43167</v>
      </c>
      <c r="B396" s="2" t="s">
        <v>954</v>
      </c>
      <c r="C396" s="2" t="s">
        <v>85</v>
      </c>
      <c r="D396" s="3">
        <v>26637</v>
      </c>
      <c r="E396" s="3">
        <v>0</v>
      </c>
      <c r="F396" s="3">
        <v>5538860.55</v>
      </c>
      <c r="G396" s="74" t="s">
        <v>86</v>
      </c>
      <c r="H396" s="2" t="s">
        <v>955</v>
      </c>
    </row>
    <row r="397" spans="1:8" ht="15" customHeight="1">
      <c r="A397" s="72">
        <v>43167</v>
      </c>
      <c r="B397" s="73" t="s">
        <v>956</v>
      </c>
      <c r="C397" s="73" t="s">
        <v>85</v>
      </c>
      <c r="D397" s="3">
        <v>63207.94</v>
      </c>
      <c r="E397" s="3">
        <v>0</v>
      </c>
      <c r="F397" s="3">
        <v>5565497.55</v>
      </c>
      <c r="G397" s="63" t="s">
        <v>86</v>
      </c>
      <c r="H397" s="73" t="s">
        <v>957</v>
      </c>
    </row>
    <row r="398" spans="1:8" ht="15" customHeight="1">
      <c r="A398" s="72">
        <v>43167</v>
      </c>
      <c r="B398" s="2" t="s">
        <v>958</v>
      </c>
      <c r="C398" s="2" t="s">
        <v>85</v>
      </c>
      <c r="D398" s="3">
        <v>950350</v>
      </c>
      <c r="E398" s="3">
        <v>0</v>
      </c>
      <c r="F398" s="3">
        <v>5628705.49</v>
      </c>
      <c r="G398" s="74" t="s">
        <v>86</v>
      </c>
      <c r="H398" s="2" t="s">
        <v>959</v>
      </c>
    </row>
    <row r="399" spans="1:8" ht="15" customHeight="1">
      <c r="A399" s="72">
        <v>43167</v>
      </c>
      <c r="B399" s="73" t="s">
        <v>960</v>
      </c>
      <c r="C399" s="73" t="s">
        <v>85</v>
      </c>
      <c r="D399" s="3">
        <v>60516.62</v>
      </c>
      <c r="E399" s="3">
        <v>0</v>
      </c>
      <c r="F399" s="3">
        <v>6579055.49</v>
      </c>
      <c r="G399" s="63" t="s">
        <v>86</v>
      </c>
      <c r="H399" s="73" t="s">
        <v>961</v>
      </c>
    </row>
    <row r="400" spans="1:8" ht="15" customHeight="1">
      <c r="A400" s="72">
        <v>43167</v>
      </c>
      <c r="B400" s="2" t="s">
        <v>962</v>
      </c>
      <c r="C400" s="2" t="s">
        <v>85</v>
      </c>
      <c r="D400" s="3">
        <v>93547.88</v>
      </c>
      <c r="E400" s="3">
        <v>0</v>
      </c>
      <c r="F400" s="3">
        <v>6639572.11</v>
      </c>
      <c r="G400" s="74" t="s">
        <v>86</v>
      </c>
      <c r="H400" s="2" t="s">
        <v>963</v>
      </c>
    </row>
    <row r="401" spans="1:8" ht="15" customHeight="1">
      <c r="A401" s="72">
        <v>43167</v>
      </c>
      <c r="B401" s="73" t="s">
        <v>964</v>
      </c>
      <c r="C401" s="73" t="s">
        <v>85</v>
      </c>
      <c r="D401" s="3">
        <v>34364.13</v>
      </c>
      <c r="E401" s="3">
        <v>0</v>
      </c>
      <c r="F401" s="3">
        <v>6733119.99</v>
      </c>
      <c r="G401" s="63" t="s">
        <v>86</v>
      </c>
      <c r="H401" s="73" t="s">
        <v>965</v>
      </c>
    </row>
    <row r="402" spans="1:8" ht="15" customHeight="1">
      <c r="A402" s="72">
        <v>43167</v>
      </c>
      <c r="B402" s="2" t="s">
        <v>966</v>
      </c>
      <c r="C402" s="2" t="s">
        <v>85</v>
      </c>
      <c r="D402" s="3">
        <v>34364.13</v>
      </c>
      <c r="E402" s="3">
        <v>0</v>
      </c>
      <c r="F402" s="3">
        <v>6767484.12</v>
      </c>
      <c r="G402" s="74" t="s">
        <v>967</v>
      </c>
      <c r="H402" s="2" t="s">
        <v>965</v>
      </c>
    </row>
    <row r="403" spans="1:8" ht="15" customHeight="1">
      <c r="A403" s="72">
        <v>43167</v>
      </c>
      <c r="B403" s="73" t="s">
        <v>968</v>
      </c>
      <c r="C403" s="73" t="s">
        <v>85</v>
      </c>
      <c r="D403" s="3">
        <v>34364.13</v>
      </c>
      <c r="E403" s="3">
        <v>0</v>
      </c>
      <c r="F403" s="3">
        <v>6801848.25</v>
      </c>
      <c r="G403" s="63" t="s">
        <v>969</v>
      </c>
      <c r="H403" s="73" t="s">
        <v>965</v>
      </c>
    </row>
    <row r="404" spans="1:8" ht="15" customHeight="1">
      <c r="A404" s="72">
        <v>43167</v>
      </c>
      <c r="B404" s="2" t="s">
        <v>970</v>
      </c>
      <c r="C404" s="2" t="s">
        <v>85</v>
      </c>
      <c r="D404" s="3">
        <v>36976.5</v>
      </c>
      <c r="E404" s="3">
        <v>0</v>
      </c>
      <c r="F404" s="3">
        <v>6836212.38</v>
      </c>
      <c r="G404" s="74" t="s">
        <v>86</v>
      </c>
      <c r="H404" s="2" t="s">
        <v>971</v>
      </c>
    </row>
    <row r="405" spans="1:8" ht="15" customHeight="1">
      <c r="A405" s="72">
        <v>43167</v>
      </c>
      <c r="B405" s="73" t="s">
        <v>972</v>
      </c>
      <c r="C405" s="73" t="s">
        <v>85</v>
      </c>
      <c r="D405" s="3">
        <v>26829.1</v>
      </c>
      <c r="E405" s="3">
        <v>0</v>
      </c>
      <c r="F405" s="3">
        <v>6873188.88</v>
      </c>
      <c r="G405" s="63" t="s">
        <v>86</v>
      </c>
      <c r="H405" s="73" t="s">
        <v>973</v>
      </c>
    </row>
    <row r="406" spans="1:8" ht="15" customHeight="1">
      <c r="A406" s="72">
        <v>43167</v>
      </c>
      <c r="B406" s="2" t="s">
        <v>974</v>
      </c>
      <c r="C406" s="2" t="s">
        <v>85</v>
      </c>
      <c r="D406" s="3">
        <v>32004.5</v>
      </c>
      <c r="E406" s="3">
        <v>0</v>
      </c>
      <c r="F406" s="3">
        <v>6900017.98</v>
      </c>
      <c r="G406" s="74" t="s">
        <v>86</v>
      </c>
      <c r="H406" s="2" t="s">
        <v>973</v>
      </c>
    </row>
    <row r="407" spans="1:8" ht="15" customHeight="1">
      <c r="A407" s="72">
        <v>43167</v>
      </c>
      <c r="B407" s="73" t="s">
        <v>975</v>
      </c>
      <c r="C407" s="73" t="s">
        <v>85</v>
      </c>
      <c r="D407" s="3">
        <v>24444.8</v>
      </c>
      <c r="E407" s="3">
        <v>0</v>
      </c>
      <c r="F407" s="3">
        <v>6932022.48</v>
      </c>
      <c r="G407" s="63" t="s">
        <v>86</v>
      </c>
      <c r="H407" s="73" t="s">
        <v>971</v>
      </c>
    </row>
    <row r="408" spans="1:8" ht="15" customHeight="1">
      <c r="A408" s="72">
        <v>43167</v>
      </c>
      <c r="B408" s="2" t="s">
        <v>976</v>
      </c>
      <c r="C408" s="2" t="s">
        <v>85</v>
      </c>
      <c r="D408" s="3">
        <v>8750</v>
      </c>
      <c r="E408" s="3">
        <v>0</v>
      </c>
      <c r="F408" s="3">
        <v>6956467.28</v>
      </c>
      <c r="G408" s="74" t="s">
        <v>86</v>
      </c>
      <c r="H408" s="2" t="s">
        <v>977</v>
      </c>
    </row>
    <row r="409" spans="1:8" ht="15" customHeight="1">
      <c r="A409" s="72">
        <v>43167</v>
      </c>
      <c r="B409" s="73" t="s">
        <v>978</v>
      </c>
      <c r="C409" s="73" t="s">
        <v>85</v>
      </c>
      <c r="D409" s="3">
        <v>8350</v>
      </c>
      <c r="E409" s="3">
        <v>0</v>
      </c>
      <c r="F409" s="3">
        <v>6965217.28</v>
      </c>
      <c r="G409" s="63" t="s">
        <v>86</v>
      </c>
      <c r="H409" s="73" t="s">
        <v>979</v>
      </c>
    </row>
    <row r="410" spans="1:8" ht="15" customHeight="1">
      <c r="A410" s="72">
        <v>43167</v>
      </c>
      <c r="B410" s="2" t="s">
        <v>980</v>
      </c>
      <c r="C410" s="2" t="s">
        <v>85</v>
      </c>
      <c r="D410" s="3">
        <v>1241</v>
      </c>
      <c r="E410" s="3">
        <v>0</v>
      </c>
      <c r="F410" s="3">
        <v>6973567.28</v>
      </c>
      <c r="G410" s="74" t="s">
        <v>86</v>
      </c>
      <c r="H410" s="2" t="s">
        <v>981</v>
      </c>
    </row>
    <row r="411" spans="1:8" ht="15" customHeight="1">
      <c r="A411" s="72">
        <v>43167</v>
      </c>
      <c r="B411" s="73" t="s">
        <v>982</v>
      </c>
      <c r="C411" s="73" t="s">
        <v>85</v>
      </c>
      <c r="D411" s="3">
        <v>19900.84</v>
      </c>
      <c r="E411" s="3">
        <v>0</v>
      </c>
      <c r="F411" s="3">
        <v>6974808.28</v>
      </c>
      <c r="G411" s="63" t="s">
        <v>86</v>
      </c>
      <c r="H411" s="73" t="s">
        <v>983</v>
      </c>
    </row>
    <row r="412" spans="1:8" ht="15" customHeight="1">
      <c r="A412" s="72">
        <v>43167</v>
      </c>
      <c r="B412" s="2" t="s">
        <v>984</v>
      </c>
      <c r="C412" s="2" t="s">
        <v>85</v>
      </c>
      <c r="D412" s="3">
        <v>38350</v>
      </c>
      <c r="E412" s="3">
        <v>0</v>
      </c>
      <c r="F412" s="3">
        <v>6994709.12</v>
      </c>
      <c r="G412" s="74" t="s">
        <v>86</v>
      </c>
      <c r="H412" s="2" t="s">
        <v>985</v>
      </c>
    </row>
    <row r="413" spans="1:8" ht="15" customHeight="1">
      <c r="A413" s="72">
        <v>43167</v>
      </c>
      <c r="B413" s="73" t="s">
        <v>986</v>
      </c>
      <c r="C413" s="73" t="s">
        <v>85</v>
      </c>
      <c r="D413" s="3">
        <v>17309.62</v>
      </c>
      <c r="E413" s="3">
        <v>0</v>
      </c>
      <c r="F413" s="3">
        <v>7033059.12</v>
      </c>
      <c r="G413" s="63" t="s">
        <v>86</v>
      </c>
      <c r="H413" s="73" t="s">
        <v>987</v>
      </c>
    </row>
    <row r="414" spans="1:8" ht="15" customHeight="1">
      <c r="A414" s="72">
        <v>43166</v>
      </c>
      <c r="B414" s="2" t="s">
        <v>988</v>
      </c>
      <c r="C414" s="2" t="s">
        <v>85</v>
      </c>
      <c r="D414" s="3">
        <v>10000350</v>
      </c>
      <c r="E414" s="3">
        <v>0</v>
      </c>
      <c r="F414" s="3">
        <v>7050368.74</v>
      </c>
      <c r="G414" s="74" t="s">
        <v>86</v>
      </c>
      <c r="H414" s="2" t="s">
        <v>989</v>
      </c>
    </row>
    <row r="415" spans="1:8" ht="15" customHeight="1">
      <c r="A415" s="72">
        <v>43166</v>
      </c>
      <c r="B415" s="73" t="s">
        <v>990</v>
      </c>
      <c r="C415" s="73" t="s">
        <v>111</v>
      </c>
      <c r="D415" s="3">
        <v>0</v>
      </c>
      <c r="E415" s="3">
        <v>4782613.31</v>
      </c>
      <c r="F415" s="3">
        <v>17050718.74</v>
      </c>
      <c r="G415" s="63" t="s">
        <v>86</v>
      </c>
      <c r="H415" s="73" t="s">
        <v>92</v>
      </c>
    </row>
    <row r="416" spans="1:8" ht="15" customHeight="1">
      <c r="A416" s="72">
        <v>43166</v>
      </c>
      <c r="B416" s="2" t="s">
        <v>991</v>
      </c>
      <c r="C416" s="2" t="s">
        <v>111</v>
      </c>
      <c r="D416" s="3">
        <v>0</v>
      </c>
      <c r="E416" s="3">
        <v>4485776</v>
      </c>
      <c r="F416" s="3">
        <v>12268105.43</v>
      </c>
      <c r="G416" s="74" t="s">
        <v>86</v>
      </c>
      <c r="H416" s="2" t="s">
        <v>92</v>
      </c>
    </row>
    <row r="417" spans="1:8" ht="15" customHeight="1">
      <c r="A417" s="72">
        <v>43165</v>
      </c>
      <c r="B417" s="73" t="s">
        <v>992</v>
      </c>
      <c r="C417" s="73" t="s">
        <v>252</v>
      </c>
      <c r="D417" s="3">
        <v>24500</v>
      </c>
      <c r="E417" s="3">
        <v>0</v>
      </c>
      <c r="F417" s="3">
        <v>7782329.43</v>
      </c>
      <c r="G417" s="63" t="s">
        <v>86</v>
      </c>
      <c r="H417" s="73" t="s">
        <v>92</v>
      </c>
    </row>
    <row r="418" spans="1:8" ht="15" customHeight="1">
      <c r="A418" s="72">
        <v>43165</v>
      </c>
      <c r="B418" s="2" t="s">
        <v>993</v>
      </c>
      <c r="C418" s="2" t="s">
        <v>252</v>
      </c>
      <c r="D418" s="3">
        <v>12600</v>
      </c>
      <c r="E418" s="3">
        <v>0</v>
      </c>
      <c r="F418" s="3">
        <v>7806829.43</v>
      </c>
      <c r="G418" s="74" t="s">
        <v>86</v>
      </c>
      <c r="H418" s="2" t="s">
        <v>92</v>
      </c>
    </row>
    <row r="419" spans="1:8" ht="15" customHeight="1">
      <c r="A419" s="72">
        <v>43165</v>
      </c>
      <c r="B419" s="73" t="s">
        <v>994</v>
      </c>
      <c r="C419" s="73" t="s">
        <v>252</v>
      </c>
      <c r="D419" s="3">
        <v>11100</v>
      </c>
      <c r="E419" s="3">
        <v>0</v>
      </c>
      <c r="F419" s="3">
        <v>7819429.43</v>
      </c>
      <c r="G419" s="63" t="s">
        <v>86</v>
      </c>
      <c r="H419" s="73" t="s">
        <v>92</v>
      </c>
    </row>
    <row r="420" spans="1:8" ht="15" customHeight="1">
      <c r="A420" s="72">
        <v>43165</v>
      </c>
      <c r="B420" s="2" t="s">
        <v>995</v>
      </c>
      <c r="C420" s="2" t="s">
        <v>252</v>
      </c>
      <c r="D420" s="3">
        <v>16400</v>
      </c>
      <c r="E420" s="3">
        <v>0</v>
      </c>
      <c r="F420" s="3">
        <v>7830529.43</v>
      </c>
      <c r="G420" s="74" t="s">
        <v>86</v>
      </c>
      <c r="H420" s="2" t="s">
        <v>92</v>
      </c>
    </row>
    <row r="421" spans="1:8" ht="15" customHeight="1">
      <c r="A421" s="72">
        <v>43165</v>
      </c>
      <c r="B421" s="73" t="s">
        <v>996</v>
      </c>
      <c r="C421" s="73" t="s">
        <v>252</v>
      </c>
      <c r="D421" s="3">
        <v>18500</v>
      </c>
      <c r="E421" s="3">
        <v>0</v>
      </c>
      <c r="F421" s="3">
        <v>7846929.43</v>
      </c>
      <c r="G421" s="63" t="s">
        <v>86</v>
      </c>
      <c r="H421" s="73" t="s">
        <v>92</v>
      </c>
    </row>
    <row r="422" spans="1:8" ht="15" customHeight="1">
      <c r="A422" s="72">
        <v>43165</v>
      </c>
      <c r="B422" s="2" t="s">
        <v>997</v>
      </c>
      <c r="C422" s="2" t="s">
        <v>85</v>
      </c>
      <c r="D422" s="3">
        <v>487357.57</v>
      </c>
      <c r="E422" s="3">
        <v>0</v>
      </c>
      <c r="F422" s="3">
        <v>7865429.43</v>
      </c>
      <c r="G422" s="74" t="s">
        <v>86</v>
      </c>
      <c r="H422" s="2" t="s">
        <v>998</v>
      </c>
    </row>
    <row r="423" spans="1:8" ht="15" customHeight="1">
      <c r="A423" s="72">
        <v>43165</v>
      </c>
      <c r="B423" s="73" t="s">
        <v>999</v>
      </c>
      <c r="C423" s="73" t="s">
        <v>229</v>
      </c>
      <c r="D423" s="3">
        <v>760105.58</v>
      </c>
      <c r="E423" s="3">
        <v>0</v>
      </c>
      <c r="F423" s="3">
        <v>8352787</v>
      </c>
      <c r="G423" s="63" t="s">
        <v>1000</v>
      </c>
      <c r="H423" s="73" t="s">
        <v>1001</v>
      </c>
    </row>
    <row r="424" spans="1:8" ht="15" customHeight="1">
      <c r="A424" s="72">
        <v>43165</v>
      </c>
      <c r="B424" s="2" t="s">
        <v>1002</v>
      </c>
      <c r="C424" s="2" t="s">
        <v>85</v>
      </c>
      <c r="D424" s="3">
        <v>223931.8</v>
      </c>
      <c r="E424" s="3">
        <v>0</v>
      </c>
      <c r="F424" s="3">
        <v>9112892.58</v>
      </c>
      <c r="G424" s="74" t="s">
        <v>86</v>
      </c>
      <c r="H424" s="2" t="s">
        <v>1003</v>
      </c>
    </row>
    <row r="425" spans="1:8" ht="15" customHeight="1">
      <c r="A425" s="72">
        <v>43165</v>
      </c>
      <c r="B425" s="73" t="s">
        <v>1004</v>
      </c>
      <c r="C425" s="73" t="s">
        <v>85</v>
      </c>
      <c r="D425" s="3">
        <v>199821.34</v>
      </c>
      <c r="E425" s="3">
        <v>0</v>
      </c>
      <c r="F425" s="3">
        <v>9336824.38</v>
      </c>
      <c r="G425" s="63" t="s">
        <v>1005</v>
      </c>
      <c r="H425" s="73" t="s">
        <v>1006</v>
      </c>
    </row>
    <row r="426" spans="1:8" ht="15" customHeight="1">
      <c r="A426" s="72">
        <v>43165</v>
      </c>
      <c r="B426" s="2" t="s">
        <v>1007</v>
      </c>
      <c r="C426" s="2" t="s">
        <v>85</v>
      </c>
      <c r="D426" s="3">
        <v>208339.8</v>
      </c>
      <c r="E426" s="3">
        <v>0</v>
      </c>
      <c r="F426" s="3">
        <v>9536645.72</v>
      </c>
      <c r="G426" s="74" t="s">
        <v>86</v>
      </c>
      <c r="H426" s="2" t="s">
        <v>998</v>
      </c>
    </row>
    <row r="427" spans="1:8" ht="15" customHeight="1">
      <c r="A427" s="72">
        <v>43165</v>
      </c>
      <c r="B427" s="73" t="s">
        <v>1008</v>
      </c>
      <c r="C427" s="73" t="s">
        <v>85</v>
      </c>
      <c r="D427" s="3">
        <v>122252.71</v>
      </c>
      <c r="E427" s="3">
        <v>0</v>
      </c>
      <c r="F427" s="3">
        <v>9744985.52</v>
      </c>
      <c r="G427" s="63" t="s">
        <v>86</v>
      </c>
      <c r="H427" s="73" t="s">
        <v>1009</v>
      </c>
    </row>
    <row r="428" spans="1:8" ht="15" customHeight="1">
      <c r="A428" s="72">
        <v>43165</v>
      </c>
      <c r="B428" s="2" t="s">
        <v>1010</v>
      </c>
      <c r="C428" s="2" t="s">
        <v>85</v>
      </c>
      <c r="D428" s="3">
        <v>122845.02</v>
      </c>
      <c r="E428" s="3">
        <v>0</v>
      </c>
      <c r="F428" s="3">
        <v>9867238.23</v>
      </c>
      <c r="G428" s="74" t="s">
        <v>86</v>
      </c>
      <c r="H428" s="2" t="s">
        <v>1009</v>
      </c>
    </row>
    <row r="429" spans="1:8" ht="15" customHeight="1">
      <c r="A429" s="72">
        <v>43165</v>
      </c>
      <c r="B429" s="73" t="s">
        <v>1011</v>
      </c>
      <c r="C429" s="73" t="s">
        <v>85</v>
      </c>
      <c r="D429" s="3">
        <v>123714.21</v>
      </c>
      <c r="E429" s="3">
        <v>0</v>
      </c>
      <c r="F429" s="3">
        <v>9990083.25</v>
      </c>
      <c r="G429" s="63" t="s">
        <v>86</v>
      </c>
      <c r="H429" s="73" t="s">
        <v>92</v>
      </c>
    </row>
    <row r="430" spans="1:8" ht="15" customHeight="1">
      <c r="A430" s="72">
        <v>43165</v>
      </c>
      <c r="B430" s="2" t="s">
        <v>1012</v>
      </c>
      <c r="C430" s="2" t="s">
        <v>85</v>
      </c>
      <c r="D430" s="3">
        <v>15454.38</v>
      </c>
      <c r="E430" s="3">
        <v>0</v>
      </c>
      <c r="F430" s="3">
        <v>10113797.46</v>
      </c>
      <c r="G430" s="74" t="s">
        <v>86</v>
      </c>
      <c r="H430" s="2" t="s">
        <v>1013</v>
      </c>
    </row>
    <row r="431" spans="1:8" ht="15" customHeight="1">
      <c r="A431" s="72">
        <v>43165</v>
      </c>
      <c r="B431" s="73" t="s">
        <v>1014</v>
      </c>
      <c r="C431" s="73" t="s">
        <v>111</v>
      </c>
      <c r="D431" s="3">
        <v>0</v>
      </c>
      <c r="E431" s="3">
        <v>4782613.31</v>
      </c>
      <c r="F431" s="3">
        <v>10129251.84</v>
      </c>
      <c r="G431" s="63" t="s">
        <v>1015</v>
      </c>
      <c r="H431" s="73" t="s">
        <v>92</v>
      </c>
    </row>
    <row r="432" spans="1:8" ht="15" customHeight="1">
      <c r="A432" s="72">
        <v>43165</v>
      </c>
      <c r="B432" s="2" t="s">
        <v>1016</v>
      </c>
      <c r="C432" s="2" t="s">
        <v>1017</v>
      </c>
      <c r="D432" s="3">
        <v>19.17</v>
      </c>
      <c r="E432" s="3">
        <v>0</v>
      </c>
      <c r="F432" s="3">
        <v>5346638.53</v>
      </c>
      <c r="G432" s="74" t="s">
        <v>86</v>
      </c>
      <c r="H432" s="2" t="s">
        <v>1018</v>
      </c>
    </row>
    <row r="433" spans="1:8" ht="15" customHeight="1">
      <c r="A433" s="72">
        <v>43164</v>
      </c>
      <c r="B433" s="73" t="s">
        <v>1019</v>
      </c>
      <c r="C433" s="73" t="s">
        <v>252</v>
      </c>
      <c r="D433" s="3">
        <v>12780</v>
      </c>
      <c r="E433" s="3">
        <v>0</v>
      </c>
      <c r="F433" s="3">
        <v>5346657.7</v>
      </c>
      <c r="G433" s="63" t="s">
        <v>86</v>
      </c>
      <c r="H433" s="73" t="s">
        <v>92</v>
      </c>
    </row>
    <row r="434" spans="1:8" ht="15" customHeight="1">
      <c r="A434" s="72">
        <v>43164</v>
      </c>
      <c r="B434" s="2" t="s">
        <v>1020</v>
      </c>
      <c r="C434" s="2" t="s">
        <v>1021</v>
      </c>
      <c r="D434" s="3">
        <v>36.75</v>
      </c>
      <c r="E434" s="3">
        <v>0</v>
      </c>
      <c r="F434" s="3">
        <v>5359437.7</v>
      </c>
      <c r="G434" s="74" t="s">
        <v>86</v>
      </c>
      <c r="H434" s="2" t="s">
        <v>1022</v>
      </c>
    </row>
    <row r="435" spans="1:8" ht="15" customHeight="1">
      <c r="A435" s="72">
        <v>43164</v>
      </c>
      <c r="B435" s="73" t="s">
        <v>1023</v>
      </c>
      <c r="C435" s="73" t="s">
        <v>1024</v>
      </c>
      <c r="D435" s="3">
        <v>34.5</v>
      </c>
      <c r="E435" s="3">
        <v>0</v>
      </c>
      <c r="F435" s="3">
        <v>5359474.45</v>
      </c>
      <c r="G435" s="63" t="s">
        <v>86</v>
      </c>
      <c r="H435" s="73" t="s">
        <v>1025</v>
      </c>
    </row>
    <row r="436" spans="1:8" ht="15" customHeight="1">
      <c r="A436" s="72">
        <v>43164</v>
      </c>
      <c r="B436" s="2" t="s">
        <v>1026</v>
      </c>
      <c r="C436" s="2" t="s">
        <v>1027</v>
      </c>
      <c r="D436" s="3">
        <v>30.75</v>
      </c>
      <c r="E436" s="3">
        <v>0</v>
      </c>
      <c r="F436" s="3">
        <v>5359508.95</v>
      </c>
      <c r="G436" s="74" t="s">
        <v>86</v>
      </c>
      <c r="H436" s="2" t="s">
        <v>1028</v>
      </c>
    </row>
    <row r="437" spans="1:8" ht="15" customHeight="1">
      <c r="A437" s="72">
        <v>43164</v>
      </c>
      <c r="B437" s="73" t="s">
        <v>1029</v>
      </c>
      <c r="C437" s="73" t="s">
        <v>1030</v>
      </c>
      <c r="D437" s="3">
        <v>29.25</v>
      </c>
      <c r="E437" s="3">
        <v>0</v>
      </c>
      <c r="F437" s="3">
        <v>5359539.7</v>
      </c>
      <c r="G437" s="63" t="s">
        <v>86</v>
      </c>
      <c r="H437" s="73" t="s">
        <v>1031</v>
      </c>
    </row>
    <row r="438" spans="1:8" ht="15" customHeight="1">
      <c r="A438" s="72">
        <v>43164</v>
      </c>
      <c r="B438" s="2" t="s">
        <v>1032</v>
      </c>
      <c r="C438" s="2" t="s">
        <v>1033</v>
      </c>
      <c r="D438" s="3">
        <v>27.75</v>
      </c>
      <c r="E438" s="3">
        <v>0</v>
      </c>
      <c r="F438" s="3">
        <v>5359568.95</v>
      </c>
      <c r="G438" s="74" t="s">
        <v>86</v>
      </c>
      <c r="H438" s="2" t="s">
        <v>1034</v>
      </c>
    </row>
    <row r="439" spans="1:8" ht="15" customHeight="1">
      <c r="A439" s="72">
        <v>43164</v>
      </c>
      <c r="B439" s="73" t="s">
        <v>1035</v>
      </c>
      <c r="C439" s="73" t="s">
        <v>1036</v>
      </c>
      <c r="D439" s="3">
        <v>25.65</v>
      </c>
      <c r="E439" s="3">
        <v>0</v>
      </c>
      <c r="F439" s="3">
        <v>5359596.7</v>
      </c>
      <c r="G439" s="63" t="s">
        <v>86</v>
      </c>
      <c r="H439" s="73" t="s">
        <v>1037</v>
      </c>
    </row>
    <row r="440" spans="1:8" ht="15" customHeight="1">
      <c r="A440" s="72">
        <v>43164</v>
      </c>
      <c r="B440" s="2" t="s">
        <v>1038</v>
      </c>
      <c r="C440" s="2" t="s">
        <v>1039</v>
      </c>
      <c r="D440" s="3">
        <v>22.5</v>
      </c>
      <c r="E440" s="3">
        <v>0</v>
      </c>
      <c r="F440" s="3">
        <v>5359622.35</v>
      </c>
      <c r="G440" s="74" t="s">
        <v>86</v>
      </c>
      <c r="H440" s="2" t="s">
        <v>1040</v>
      </c>
    </row>
    <row r="441" spans="1:8" ht="15" customHeight="1">
      <c r="A441" s="72">
        <v>43164</v>
      </c>
      <c r="B441" s="73" t="s">
        <v>1041</v>
      </c>
      <c r="C441" s="73" t="s">
        <v>1042</v>
      </c>
      <c r="D441" s="3">
        <v>20.85</v>
      </c>
      <c r="E441" s="3">
        <v>0</v>
      </c>
      <c r="F441" s="3">
        <v>5359644.85</v>
      </c>
      <c r="G441" s="63" t="s">
        <v>86</v>
      </c>
      <c r="H441" s="73" t="s">
        <v>1043</v>
      </c>
    </row>
    <row r="442" spans="1:8" ht="15" customHeight="1">
      <c r="A442" s="72">
        <v>43164</v>
      </c>
      <c r="B442" s="2" t="s">
        <v>1044</v>
      </c>
      <c r="C442" s="2" t="s">
        <v>1045</v>
      </c>
      <c r="D442" s="3">
        <v>17.25</v>
      </c>
      <c r="E442" s="3">
        <v>0</v>
      </c>
      <c r="F442" s="3">
        <v>5359665.7</v>
      </c>
      <c r="G442" s="74" t="s">
        <v>86</v>
      </c>
      <c r="H442" s="2" t="s">
        <v>1046</v>
      </c>
    </row>
    <row r="443" spans="1:8" ht="15" customHeight="1">
      <c r="A443" s="72">
        <v>43164</v>
      </c>
      <c r="B443" s="73" t="s">
        <v>1047</v>
      </c>
      <c r="C443" s="73" t="s">
        <v>13</v>
      </c>
      <c r="D443" s="3">
        <v>0</v>
      </c>
      <c r="E443" s="3">
        <v>15525</v>
      </c>
      <c r="F443" s="3">
        <v>5359682.95</v>
      </c>
      <c r="G443" s="63" t="s">
        <v>1048</v>
      </c>
      <c r="H443" s="73" t="s">
        <v>92</v>
      </c>
    </row>
    <row r="444" spans="1:8" ht="15" customHeight="1">
      <c r="A444" s="72">
        <v>43161</v>
      </c>
      <c r="B444" s="2" t="s">
        <v>1049</v>
      </c>
      <c r="C444" s="2" t="s">
        <v>252</v>
      </c>
      <c r="D444" s="3">
        <v>19500</v>
      </c>
      <c r="E444" s="3">
        <v>0</v>
      </c>
      <c r="F444" s="3">
        <v>5344157.95</v>
      </c>
      <c r="G444" s="74" t="s">
        <v>86</v>
      </c>
      <c r="H444" s="2" t="s">
        <v>92</v>
      </c>
    </row>
    <row r="445" spans="1:8" ht="15" customHeight="1">
      <c r="A445" s="72">
        <v>43161</v>
      </c>
      <c r="B445" s="73" t="s">
        <v>1050</v>
      </c>
      <c r="C445" s="73" t="s">
        <v>252</v>
      </c>
      <c r="D445" s="3">
        <v>24500</v>
      </c>
      <c r="E445" s="3">
        <v>0</v>
      </c>
      <c r="F445" s="3">
        <v>5363657.95</v>
      </c>
      <c r="G445" s="63" t="s">
        <v>1051</v>
      </c>
      <c r="H445" s="73" t="s">
        <v>92</v>
      </c>
    </row>
    <row r="446" spans="1:8" ht="15" customHeight="1">
      <c r="A446" s="72">
        <v>43161</v>
      </c>
      <c r="B446" s="2" t="s">
        <v>1052</v>
      </c>
      <c r="C446" s="2" t="s">
        <v>88</v>
      </c>
      <c r="D446" s="3">
        <v>0</v>
      </c>
      <c r="E446" s="3">
        <v>54000</v>
      </c>
      <c r="F446" s="3">
        <v>5388157.95</v>
      </c>
      <c r="G446" s="74" t="s">
        <v>1052</v>
      </c>
      <c r="H446" s="2" t="s">
        <v>89</v>
      </c>
    </row>
    <row r="447" spans="1:8" ht="15" customHeight="1">
      <c r="A447" s="72">
        <v>43161</v>
      </c>
      <c r="B447" s="73" t="s">
        <v>1053</v>
      </c>
      <c r="C447" s="73" t="s">
        <v>252</v>
      </c>
      <c r="D447" s="3">
        <v>13900</v>
      </c>
      <c r="E447" s="3">
        <v>0</v>
      </c>
      <c r="F447" s="3">
        <v>5334157.95</v>
      </c>
      <c r="G447" s="63" t="s">
        <v>1054</v>
      </c>
      <c r="H447" s="73" t="s">
        <v>92</v>
      </c>
    </row>
    <row r="448" spans="1:8" ht="15" customHeight="1">
      <c r="A448" s="72">
        <v>43161</v>
      </c>
      <c r="B448" s="2" t="s">
        <v>1055</v>
      </c>
      <c r="C448" s="2" t="s">
        <v>252</v>
      </c>
      <c r="D448" s="3">
        <v>17100</v>
      </c>
      <c r="E448" s="3">
        <v>0</v>
      </c>
      <c r="F448" s="3">
        <v>5348057.95</v>
      </c>
      <c r="G448" s="74" t="s">
        <v>1056</v>
      </c>
      <c r="H448" s="2" t="s">
        <v>92</v>
      </c>
    </row>
    <row r="449" spans="1:8" ht="15" customHeight="1">
      <c r="A449" s="72">
        <v>43161</v>
      </c>
      <c r="B449" s="73" t="s">
        <v>1057</v>
      </c>
      <c r="C449" s="73" t="s">
        <v>252</v>
      </c>
      <c r="D449" s="3">
        <v>15000</v>
      </c>
      <c r="E449" s="3">
        <v>0</v>
      </c>
      <c r="F449" s="3">
        <v>5365157.95</v>
      </c>
      <c r="G449" s="63" t="s">
        <v>86</v>
      </c>
      <c r="H449" s="73" t="s">
        <v>92</v>
      </c>
    </row>
    <row r="450" spans="1:8" ht="15" customHeight="1">
      <c r="A450" s="72">
        <v>43161</v>
      </c>
      <c r="B450" s="2" t="s">
        <v>1058</v>
      </c>
      <c r="C450" s="2" t="s">
        <v>252</v>
      </c>
      <c r="D450" s="3">
        <v>20500</v>
      </c>
      <c r="E450" s="3">
        <v>0</v>
      </c>
      <c r="F450" s="3">
        <v>5380157.95</v>
      </c>
      <c r="G450" s="74" t="s">
        <v>1059</v>
      </c>
      <c r="H450" s="2" t="s">
        <v>92</v>
      </c>
    </row>
    <row r="451" spans="1:8" ht="15" customHeight="1">
      <c r="A451" s="72">
        <v>43161</v>
      </c>
      <c r="B451" s="73" t="s">
        <v>1060</v>
      </c>
      <c r="C451" s="73" t="s">
        <v>252</v>
      </c>
      <c r="D451" s="3">
        <v>23000</v>
      </c>
      <c r="E451" s="3">
        <v>0</v>
      </c>
      <c r="F451" s="3">
        <v>5400657.95</v>
      </c>
      <c r="G451" s="63" t="s">
        <v>86</v>
      </c>
      <c r="H451" s="73" t="s">
        <v>92</v>
      </c>
    </row>
    <row r="452" spans="1:8" ht="15" customHeight="1">
      <c r="A452" s="72">
        <v>43161</v>
      </c>
      <c r="B452" s="2" t="s">
        <v>1061</v>
      </c>
      <c r="C452" s="2" t="s">
        <v>252</v>
      </c>
      <c r="D452" s="3">
        <v>18500</v>
      </c>
      <c r="E452" s="3">
        <v>0</v>
      </c>
      <c r="F452" s="3">
        <v>5423657.95</v>
      </c>
      <c r="G452" s="74" t="s">
        <v>86</v>
      </c>
      <c r="H452" s="2" t="s">
        <v>92</v>
      </c>
    </row>
    <row r="453" spans="1:8" ht="15" customHeight="1">
      <c r="A453" s="72">
        <v>43161</v>
      </c>
      <c r="B453" s="73" t="s">
        <v>1062</v>
      </c>
      <c r="C453" s="73" t="s">
        <v>13</v>
      </c>
      <c r="D453" s="3">
        <v>0</v>
      </c>
      <c r="E453" s="3">
        <v>541</v>
      </c>
      <c r="F453" s="3">
        <v>5442157.95</v>
      </c>
      <c r="G453" s="63" t="s">
        <v>86</v>
      </c>
      <c r="H453" s="73" t="s">
        <v>92</v>
      </c>
    </row>
    <row r="454" spans="1:8" ht="15" customHeight="1">
      <c r="A454" s="72">
        <v>43161</v>
      </c>
      <c r="B454" s="2" t="s">
        <v>1063</v>
      </c>
      <c r="C454" s="2" t="s">
        <v>13</v>
      </c>
      <c r="D454" s="3">
        <v>0</v>
      </c>
      <c r="E454" s="3">
        <v>5055</v>
      </c>
      <c r="F454" s="3">
        <v>5441616.95</v>
      </c>
      <c r="G454" s="74" t="s">
        <v>86</v>
      </c>
      <c r="H454" s="2" t="s">
        <v>92</v>
      </c>
    </row>
    <row r="455" spans="1:8" ht="15" customHeight="1">
      <c r="A455" s="72">
        <v>43161</v>
      </c>
      <c r="B455" s="73" t="s">
        <v>1064</v>
      </c>
      <c r="C455" s="73" t="s">
        <v>13</v>
      </c>
      <c r="D455" s="3">
        <v>0</v>
      </c>
      <c r="E455" s="3">
        <v>7900</v>
      </c>
      <c r="F455" s="3">
        <v>5436561.95</v>
      </c>
      <c r="G455" s="63" t="s">
        <v>86</v>
      </c>
      <c r="H455" s="73" t="s">
        <v>92</v>
      </c>
    </row>
    <row r="456" spans="1:8" ht="15" customHeight="1">
      <c r="A456" s="72">
        <v>43161</v>
      </c>
      <c r="B456" s="2" t="s">
        <v>1065</v>
      </c>
      <c r="C456" s="2" t="s">
        <v>13</v>
      </c>
      <c r="D456" s="3">
        <v>0</v>
      </c>
      <c r="E456" s="3">
        <v>28700</v>
      </c>
      <c r="F456" s="3">
        <v>5428661.95</v>
      </c>
      <c r="G456" s="74" t="s">
        <v>86</v>
      </c>
      <c r="H456" s="2" t="s">
        <v>92</v>
      </c>
    </row>
    <row r="457" spans="1:8" ht="15" customHeight="1">
      <c r="A457" s="72">
        <v>43161</v>
      </c>
      <c r="B457" s="73" t="s">
        <v>1066</v>
      </c>
      <c r="C457" s="73" t="s">
        <v>13</v>
      </c>
      <c r="D457" s="3">
        <v>0</v>
      </c>
      <c r="E457" s="3">
        <v>28557</v>
      </c>
      <c r="F457" s="3">
        <v>5399961.95</v>
      </c>
      <c r="G457" s="63" t="s">
        <v>1067</v>
      </c>
      <c r="H457" s="73" t="s">
        <v>92</v>
      </c>
    </row>
    <row r="458" spans="1:8" ht="15" customHeight="1">
      <c r="A458" s="72">
        <v>43161</v>
      </c>
      <c r="B458" s="2" t="s">
        <v>1068</v>
      </c>
      <c r="C458" s="2" t="s">
        <v>13</v>
      </c>
      <c r="D458" s="3">
        <v>0</v>
      </c>
      <c r="E458" s="3">
        <v>7880</v>
      </c>
      <c r="F458" s="3">
        <v>5371404.95</v>
      </c>
      <c r="G458" s="74" t="s">
        <v>86</v>
      </c>
      <c r="H458" s="2" t="s">
        <v>92</v>
      </c>
    </row>
    <row r="459" spans="1:8" ht="15" customHeight="1">
      <c r="A459" s="72">
        <v>43161</v>
      </c>
      <c r="B459" s="73" t="s">
        <v>1069</v>
      </c>
      <c r="C459" s="73" t="s">
        <v>13</v>
      </c>
      <c r="D459" s="3">
        <v>0</v>
      </c>
      <c r="E459" s="3">
        <v>39635</v>
      </c>
      <c r="F459" s="3">
        <v>5363524.95</v>
      </c>
      <c r="G459" s="63" t="s">
        <v>86</v>
      </c>
      <c r="H459" s="73" t="s">
        <v>92</v>
      </c>
    </row>
    <row r="460" spans="1:8" ht="15" customHeight="1">
      <c r="A460" s="72">
        <v>43161</v>
      </c>
      <c r="B460" s="2" t="s">
        <v>1070</v>
      </c>
      <c r="C460" s="2" t="s">
        <v>252</v>
      </c>
      <c r="D460" s="3">
        <v>11500</v>
      </c>
      <c r="E460" s="3">
        <v>0</v>
      </c>
      <c r="F460" s="3">
        <v>5323889.95</v>
      </c>
      <c r="G460" s="74" t="s">
        <v>1071</v>
      </c>
      <c r="H460" s="2" t="s">
        <v>92</v>
      </c>
    </row>
    <row r="461" spans="1:8" ht="15" customHeight="1">
      <c r="A461" s="72">
        <v>43161</v>
      </c>
      <c r="B461" s="73" t="s">
        <v>1072</v>
      </c>
      <c r="C461" s="73" t="s">
        <v>1073</v>
      </c>
      <c r="D461" s="3">
        <v>6727.5</v>
      </c>
      <c r="E461" s="3">
        <v>0</v>
      </c>
      <c r="F461" s="3">
        <v>5335389.95</v>
      </c>
      <c r="G461" s="63" t="s">
        <v>86</v>
      </c>
      <c r="H461" s="73" t="s">
        <v>1074</v>
      </c>
    </row>
    <row r="462" spans="1:8" ht="15" customHeight="1">
      <c r="A462" s="72">
        <v>43161</v>
      </c>
      <c r="B462" s="2" t="s">
        <v>1075</v>
      </c>
      <c r="C462" s="2" t="s">
        <v>1076</v>
      </c>
      <c r="D462" s="3">
        <v>6000</v>
      </c>
      <c r="E462" s="3">
        <v>0</v>
      </c>
      <c r="F462" s="3">
        <v>5342117.45</v>
      </c>
      <c r="G462" s="74" t="s">
        <v>86</v>
      </c>
      <c r="H462" s="2" t="s">
        <v>1077</v>
      </c>
    </row>
    <row r="463" spans="1:8" ht="15" customHeight="1">
      <c r="A463" s="72">
        <v>43161</v>
      </c>
      <c r="B463" s="73" t="s">
        <v>1078</v>
      </c>
      <c r="C463" s="73" t="s">
        <v>1079</v>
      </c>
      <c r="D463" s="3">
        <v>139.8</v>
      </c>
      <c r="E463" s="3">
        <v>0</v>
      </c>
      <c r="F463" s="3">
        <v>5348117.45</v>
      </c>
      <c r="G463" s="63" t="s">
        <v>86</v>
      </c>
      <c r="H463" s="73" t="s">
        <v>1080</v>
      </c>
    </row>
    <row r="464" spans="1:8" ht="15" customHeight="1">
      <c r="A464" s="72">
        <v>43161</v>
      </c>
      <c r="B464" s="2" t="s">
        <v>1081</v>
      </c>
      <c r="C464" s="2" t="s">
        <v>1082</v>
      </c>
      <c r="D464" s="3">
        <v>90.25</v>
      </c>
      <c r="E464" s="3">
        <v>0</v>
      </c>
      <c r="F464" s="3">
        <v>5348257.25</v>
      </c>
      <c r="G464" s="74" t="s">
        <v>86</v>
      </c>
      <c r="H464" s="2" t="s">
        <v>1083</v>
      </c>
    </row>
    <row r="465" spans="1:8" ht="15" customHeight="1">
      <c r="A465" s="72">
        <v>43161</v>
      </c>
      <c r="B465" s="73" t="s">
        <v>1084</v>
      </c>
      <c r="C465" s="73" t="s">
        <v>1085</v>
      </c>
      <c r="D465" s="3">
        <v>52.65</v>
      </c>
      <c r="E465" s="3">
        <v>0</v>
      </c>
      <c r="F465" s="3">
        <v>5348347.5</v>
      </c>
      <c r="G465" s="63" t="s">
        <v>86</v>
      </c>
      <c r="H465" s="73" t="s">
        <v>1086</v>
      </c>
    </row>
    <row r="466" spans="1:8" ht="15" customHeight="1">
      <c r="A466" s="72">
        <v>43160</v>
      </c>
      <c r="B466" s="2" t="s">
        <v>362</v>
      </c>
      <c r="C466" s="2" t="s">
        <v>363</v>
      </c>
      <c r="D466" s="3">
        <v>27486.91</v>
      </c>
      <c r="E466" s="3">
        <v>0</v>
      </c>
      <c r="F466" s="3">
        <v>5348400.15</v>
      </c>
      <c r="G466" s="74" t="s">
        <v>86</v>
      </c>
      <c r="H466" s="2" t="s">
        <v>364</v>
      </c>
    </row>
    <row r="467" spans="1:8" ht="15" customHeight="1">
      <c r="A467" s="72">
        <v>43160</v>
      </c>
      <c r="B467" s="73" t="s">
        <v>1087</v>
      </c>
      <c r="C467" s="73" t="s">
        <v>85</v>
      </c>
      <c r="D467" s="3">
        <v>4000350</v>
      </c>
      <c r="E467" s="3">
        <v>0</v>
      </c>
      <c r="F467" s="3">
        <v>5375887.06</v>
      </c>
      <c r="G467" s="63" t="s">
        <v>86</v>
      </c>
      <c r="H467" s="73" t="s">
        <v>1088</v>
      </c>
    </row>
    <row r="468" spans="1:8" ht="15" customHeight="1">
      <c r="A468" s="72">
        <v>43160</v>
      </c>
      <c r="B468" s="2" t="s">
        <v>1089</v>
      </c>
      <c r="C468" s="2" t="s">
        <v>85</v>
      </c>
      <c r="D468" s="3">
        <v>4485350</v>
      </c>
      <c r="E468" s="3">
        <v>0</v>
      </c>
      <c r="F468" s="3">
        <v>9376237.06</v>
      </c>
      <c r="G468" s="74" t="s">
        <v>1090</v>
      </c>
      <c r="H468" s="2" t="s">
        <v>1088</v>
      </c>
    </row>
    <row r="469" spans="1:8" ht="15" customHeight="1">
      <c r="A469" s="72">
        <v>43160</v>
      </c>
      <c r="B469" s="73" t="s">
        <v>1091</v>
      </c>
      <c r="C469" s="73" t="s">
        <v>1092</v>
      </c>
      <c r="D469" s="3">
        <v>7173.59</v>
      </c>
      <c r="E469" s="3">
        <v>0</v>
      </c>
      <c r="F469" s="3">
        <v>13861587.06</v>
      </c>
      <c r="G469" s="63" t="s">
        <v>86</v>
      </c>
      <c r="H469" s="73" t="s">
        <v>1093</v>
      </c>
    </row>
    <row r="470" spans="1:8" ht="15" customHeight="1">
      <c r="A470" s="72">
        <v>43160</v>
      </c>
      <c r="B470" s="2" t="s">
        <v>1094</v>
      </c>
      <c r="C470" s="2" t="s">
        <v>1095</v>
      </c>
      <c r="D470" s="3">
        <v>7173.59</v>
      </c>
      <c r="E470" s="3">
        <v>0</v>
      </c>
      <c r="F470" s="3">
        <v>13868760.65</v>
      </c>
      <c r="G470" s="74" t="s">
        <v>86</v>
      </c>
      <c r="H470" s="2" t="s">
        <v>1096</v>
      </c>
    </row>
    <row r="471" spans="1:8" ht="15" customHeight="1">
      <c r="A471" s="72">
        <v>43160</v>
      </c>
      <c r="B471" s="73" t="s">
        <v>1097</v>
      </c>
      <c r="C471" s="73" t="s">
        <v>1098</v>
      </c>
      <c r="D471" s="3">
        <v>7173.59</v>
      </c>
      <c r="E471" s="3">
        <v>0</v>
      </c>
      <c r="F471" s="3">
        <v>13875934.24</v>
      </c>
      <c r="G471" s="63" t="s">
        <v>86</v>
      </c>
      <c r="H471" s="73" t="s">
        <v>1099</v>
      </c>
    </row>
    <row r="472" spans="1:8" ht="15" customHeight="1">
      <c r="A472" s="72">
        <v>43160</v>
      </c>
      <c r="B472" s="2" t="s">
        <v>1100</v>
      </c>
      <c r="C472" s="2" t="s">
        <v>1101</v>
      </c>
      <c r="D472" s="3">
        <v>7173.59</v>
      </c>
      <c r="E472" s="3">
        <v>0</v>
      </c>
      <c r="F472" s="3">
        <v>13883107.83</v>
      </c>
      <c r="G472" s="74" t="s">
        <v>86</v>
      </c>
      <c r="H472" s="2" t="s">
        <v>1102</v>
      </c>
    </row>
    <row r="473" spans="1:8" ht="15" customHeight="1">
      <c r="A473" s="72">
        <v>43160</v>
      </c>
      <c r="B473" s="73" t="s">
        <v>1103</v>
      </c>
      <c r="C473" s="73" t="s">
        <v>1104</v>
      </c>
      <c r="D473" s="3">
        <v>7173.59</v>
      </c>
      <c r="E473" s="3">
        <v>0</v>
      </c>
      <c r="F473" s="3">
        <v>13890281.42</v>
      </c>
      <c r="G473" s="63" t="s">
        <v>86</v>
      </c>
      <c r="H473" s="73" t="s">
        <v>1105</v>
      </c>
    </row>
    <row r="474" spans="1:8" ht="15" customHeight="1">
      <c r="A474" s="72">
        <v>43160</v>
      </c>
      <c r="B474" s="2" t="s">
        <v>1106</v>
      </c>
      <c r="C474" s="2" t="s">
        <v>1107</v>
      </c>
      <c r="D474" s="3">
        <v>7173.59</v>
      </c>
      <c r="E474" s="3">
        <v>0</v>
      </c>
      <c r="F474" s="3">
        <v>13897455.01</v>
      </c>
      <c r="G474" s="74" t="s">
        <v>86</v>
      </c>
      <c r="H474" s="2" t="s">
        <v>1108</v>
      </c>
    </row>
    <row r="475" spans="1:8" ht="15" customHeight="1">
      <c r="A475" s="72">
        <v>43160</v>
      </c>
      <c r="B475" s="73" t="s">
        <v>1109</v>
      </c>
      <c r="C475" s="73" t="s">
        <v>1110</v>
      </c>
      <c r="D475" s="3">
        <v>6743.62</v>
      </c>
      <c r="E475" s="3">
        <v>0</v>
      </c>
      <c r="F475" s="3">
        <v>13904628.6</v>
      </c>
      <c r="G475" s="63" t="s">
        <v>86</v>
      </c>
      <c r="H475" s="73" t="s">
        <v>1111</v>
      </c>
    </row>
    <row r="476" spans="1:8" ht="15" customHeight="1">
      <c r="A476" s="72">
        <v>43160</v>
      </c>
      <c r="B476" s="2" t="s">
        <v>1112</v>
      </c>
      <c r="C476" s="2" t="s">
        <v>1113</v>
      </c>
      <c r="D476" s="3">
        <v>6728.66</v>
      </c>
      <c r="E476" s="3">
        <v>0</v>
      </c>
      <c r="F476" s="3">
        <v>13911372.22</v>
      </c>
      <c r="G476" s="74" t="s">
        <v>86</v>
      </c>
      <c r="H476" s="2" t="s">
        <v>1114</v>
      </c>
    </row>
    <row r="477" spans="1:8" ht="15" customHeight="1">
      <c r="A477" s="72">
        <v>43160</v>
      </c>
      <c r="B477" s="73" t="s">
        <v>1115</v>
      </c>
      <c r="C477" s="73" t="s">
        <v>1116</v>
      </c>
      <c r="D477" s="3">
        <v>6000</v>
      </c>
      <c r="E477" s="3">
        <v>0</v>
      </c>
      <c r="F477" s="3">
        <v>13918100.88</v>
      </c>
      <c r="G477" s="63" t="s">
        <v>86</v>
      </c>
      <c r="H477" s="73" t="s">
        <v>1117</v>
      </c>
    </row>
    <row r="478" spans="1:8" ht="15" customHeight="1">
      <c r="A478" s="72">
        <v>43160</v>
      </c>
      <c r="B478" s="2" t="s">
        <v>1118</v>
      </c>
      <c r="C478" s="2" t="s">
        <v>1119</v>
      </c>
      <c r="D478" s="3">
        <v>3621</v>
      </c>
      <c r="E478" s="3">
        <v>0</v>
      </c>
      <c r="F478" s="3">
        <v>13924100.88</v>
      </c>
      <c r="G478" s="74" t="s">
        <v>86</v>
      </c>
      <c r="H478" s="2" t="s">
        <v>1120</v>
      </c>
    </row>
    <row r="479" spans="1:8" ht="15" customHeight="1">
      <c r="A479" s="72">
        <v>43160</v>
      </c>
      <c r="B479" s="73" t="s">
        <v>1121</v>
      </c>
      <c r="C479" s="73" t="s">
        <v>1122</v>
      </c>
      <c r="D479" s="3">
        <v>2917.48</v>
      </c>
      <c r="E479" s="3">
        <v>0</v>
      </c>
      <c r="F479" s="3">
        <v>13927721.88</v>
      </c>
      <c r="G479" s="63" t="s">
        <v>86</v>
      </c>
      <c r="H479" s="73" t="s">
        <v>1123</v>
      </c>
    </row>
    <row r="480" spans="1:8" ht="15" customHeight="1">
      <c r="A480" s="72">
        <v>43160</v>
      </c>
      <c r="B480" s="2" t="s">
        <v>1124</v>
      </c>
      <c r="C480" s="2" t="s">
        <v>1125</v>
      </c>
      <c r="D480" s="3">
        <v>2175</v>
      </c>
      <c r="E480" s="3">
        <v>0</v>
      </c>
      <c r="F480" s="3">
        <v>13930639.36</v>
      </c>
      <c r="G480" s="74" t="s">
        <v>86</v>
      </c>
      <c r="H480" s="2" t="s">
        <v>1126</v>
      </c>
    </row>
    <row r="481" spans="1:8" ht="15" customHeight="1">
      <c r="A481" s="72">
        <v>43160</v>
      </c>
      <c r="B481" s="73" t="s">
        <v>1127</v>
      </c>
      <c r="C481" s="73" t="s">
        <v>1128</v>
      </c>
      <c r="D481" s="3">
        <v>2073.11</v>
      </c>
      <c r="E481" s="3">
        <v>0</v>
      </c>
      <c r="F481" s="3">
        <v>13932814.36</v>
      </c>
      <c r="G481" s="63" t="s">
        <v>86</v>
      </c>
      <c r="H481" s="73" t="s">
        <v>1129</v>
      </c>
    </row>
    <row r="482" spans="1:8" ht="15" customHeight="1">
      <c r="A482" s="72">
        <v>43160</v>
      </c>
      <c r="B482" s="2" t="s">
        <v>1130</v>
      </c>
      <c r="C482" s="2" t="s">
        <v>1131</v>
      </c>
      <c r="D482" s="3">
        <v>1896</v>
      </c>
      <c r="E482" s="3">
        <v>0</v>
      </c>
      <c r="F482" s="3">
        <v>13934887.47</v>
      </c>
      <c r="G482" s="74" t="s">
        <v>86</v>
      </c>
      <c r="H482" s="2" t="s">
        <v>1132</v>
      </c>
    </row>
    <row r="483" spans="1:8" ht="15" customHeight="1">
      <c r="A483" s="72">
        <v>43160</v>
      </c>
      <c r="B483" s="73" t="s">
        <v>1133</v>
      </c>
      <c r="C483" s="73" t="s">
        <v>1134</v>
      </c>
      <c r="D483" s="3">
        <v>1077.21</v>
      </c>
      <c r="E483" s="3">
        <v>0</v>
      </c>
      <c r="F483" s="3">
        <v>13936783.47</v>
      </c>
      <c r="G483" s="63" t="s">
        <v>86</v>
      </c>
      <c r="H483" s="73" t="s">
        <v>1135</v>
      </c>
    </row>
    <row r="484" spans="1:8" ht="15" customHeight="1">
      <c r="A484" s="72">
        <v>43160</v>
      </c>
      <c r="B484" s="2" t="s">
        <v>1136</v>
      </c>
      <c r="C484" s="2" t="s">
        <v>1137</v>
      </c>
      <c r="D484" s="3">
        <v>949.77</v>
      </c>
      <c r="E484" s="3">
        <v>0</v>
      </c>
      <c r="F484" s="3">
        <v>13937860.68</v>
      </c>
      <c r="G484" s="74" t="s">
        <v>86</v>
      </c>
      <c r="H484" s="2" t="s">
        <v>1138</v>
      </c>
    </row>
    <row r="485" spans="1:8" ht="15" customHeight="1">
      <c r="A485" s="72">
        <v>43160</v>
      </c>
      <c r="B485" s="73" t="s">
        <v>1139</v>
      </c>
      <c r="C485" s="73" t="s">
        <v>1140</v>
      </c>
      <c r="D485" s="3">
        <v>597</v>
      </c>
      <c r="E485" s="3">
        <v>0</v>
      </c>
      <c r="F485" s="3">
        <v>13938810.45</v>
      </c>
      <c r="G485" s="63" t="s">
        <v>86</v>
      </c>
      <c r="H485" s="73" t="s">
        <v>1141</v>
      </c>
    </row>
    <row r="486" spans="1:8" ht="15" customHeight="1">
      <c r="A486" s="72">
        <v>43160</v>
      </c>
      <c r="B486" s="2" t="s">
        <v>1142</v>
      </c>
      <c r="C486" s="2" t="s">
        <v>1143</v>
      </c>
      <c r="D486" s="3">
        <v>530.1</v>
      </c>
      <c r="E486" s="3">
        <v>0</v>
      </c>
      <c r="F486" s="3">
        <v>13939407.45</v>
      </c>
      <c r="G486" s="74" t="s">
        <v>86</v>
      </c>
      <c r="H486" s="2" t="s">
        <v>1144</v>
      </c>
    </row>
    <row r="487" spans="1:8" ht="15" customHeight="1">
      <c r="A487" s="72">
        <v>43160</v>
      </c>
      <c r="B487" s="73" t="s">
        <v>1145</v>
      </c>
      <c r="C487" s="73" t="s">
        <v>1146</v>
      </c>
      <c r="D487" s="3">
        <v>267.12</v>
      </c>
      <c r="E487" s="3">
        <v>0</v>
      </c>
      <c r="F487" s="3">
        <v>13939937.55</v>
      </c>
      <c r="G487" s="63" t="s">
        <v>86</v>
      </c>
      <c r="H487" s="73" t="s">
        <v>1147</v>
      </c>
    </row>
    <row r="488" spans="1:8" ht="15" customHeight="1">
      <c r="A488" s="72">
        <v>43160</v>
      </c>
      <c r="B488" s="2" t="s">
        <v>1148</v>
      </c>
      <c r="C488" s="2" t="s">
        <v>1149</v>
      </c>
      <c r="D488" s="3">
        <v>182.05</v>
      </c>
      <c r="E488" s="3">
        <v>0</v>
      </c>
      <c r="F488" s="3">
        <v>13940204.67</v>
      </c>
      <c r="G488" s="74" t="s">
        <v>86</v>
      </c>
      <c r="H488" s="2" t="s">
        <v>1150</v>
      </c>
    </row>
    <row r="489" spans="1:8" ht="15" customHeight="1">
      <c r="A489" s="72">
        <v>43160</v>
      </c>
      <c r="B489" s="73" t="s">
        <v>1151</v>
      </c>
      <c r="C489" s="73" t="s">
        <v>1152</v>
      </c>
      <c r="D489" s="3">
        <v>122.52</v>
      </c>
      <c r="E489" s="3">
        <v>0</v>
      </c>
      <c r="F489" s="3">
        <v>13940386.72</v>
      </c>
      <c r="G489" s="63" t="s">
        <v>86</v>
      </c>
      <c r="H489" s="73" t="s">
        <v>1153</v>
      </c>
    </row>
    <row r="490" spans="1:8" ht="15" customHeight="1">
      <c r="A490" s="72">
        <v>43160</v>
      </c>
      <c r="B490" s="2" t="s">
        <v>1154</v>
      </c>
      <c r="C490" s="2" t="s">
        <v>1155</v>
      </c>
      <c r="D490" s="3">
        <v>109.82</v>
      </c>
      <c r="E490" s="3">
        <v>0</v>
      </c>
      <c r="F490" s="3">
        <v>13940509.24</v>
      </c>
      <c r="G490" s="74" t="s">
        <v>86</v>
      </c>
      <c r="H490" s="2" t="s">
        <v>1156</v>
      </c>
    </row>
    <row r="491" spans="1:8" ht="15" customHeight="1">
      <c r="A491" s="72">
        <v>43160</v>
      </c>
      <c r="B491" s="73" t="s">
        <v>1157</v>
      </c>
      <c r="C491" s="73" t="s">
        <v>1158</v>
      </c>
      <c r="D491" s="3">
        <v>102.04</v>
      </c>
      <c r="E491" s="3">
        <v>0</v>
      </c>
      <c r="F491" s="3">
        <v>13940619.06</v>
      </c>
      <c r="G491" s="63" t="s">
        <v>86</v>
      </c>
      <c r="H491" s="73" t="s">
        <v>1159</v>
      </c>
    </row>
    <row r="492" spans="1:8" ht="15" customHeight="1">
      <c r="A492" s="72">
        <v>43160</v>
      </c>
      <c r="B492" s="2" t="s">
        <v>1160</v>
      </c>
      <c r="C492" s="2" t="s">
        <v>1161</v>
      </c>
      <c r="D492" s="3">
        <v>82.98</v>
      </c>
      <c r="E492" s="3">
        <v>0</v>
      </c>
      <c r="F492" s="3">
        <v>13940721.1</v>
      </c>
      <c r="G492" s="74" t="s">
        <v>86</v>
      </c>
      <c r="H492" s="2" t="s">
        <v>1162</v>
      </c>
    </row>
    <row r="493" spans="1:8" ht="15" customHeight="1">
      <c r="A493" s="72">
        <v>43160</v>
      </c>
      <c r="B493" s="73" t="s">
        <v>1163</v>
      </c>
      <c r="C493" s="73" t="s">
        <v>1164</v>
      </c>
      <c r="D493" s="3">
        <v>57</v>
      </c>
      <c r="E493" s="3">
        <v>0</v>
      </c>
      <c r="F493" s="3">
        <v>13940804.08</v>
      </c>
      <c r="G493" s="63" t="s">
        <v>86</v>
      </c>
      <c r="H493" s="73" t="s">
        <v>1165</v>
      </c>
    </row>
    <row r="494" spans="1:8" ht="15" customHeight="1">
      <c r="A494" s="72">
        <v>43160</v>
      </c>
      <c r="B494" s="2" t="s">
        <v>1166</v>
      </c>
      <c r="C494" s="2" t="s">
        <v>1167</v>
      </c>
      <c r="D494" s="3">
        <v>54.71</v>
      </c>
      <c r="E494" s="3">
        <v>0</v>
      </c>
      <c r="F494" s="3">
        <v>13940861.08</v>
      </c>
      <c r="G494" s="74" t="s">
        <v>86</v>
      </c>
      <c r="H494" s="2" t="s">
        <v>1168</v>
      </c>
    </row>
    <row r="495" spans="1:8" ht="15" customHeight="1">
      <c r="A495" s="72">
        <v>43160</v>
      </c>
      <c r="B495" s="73" t="s">
        <v>1169</v>
      </c>
      <c r="C495" s="73" t="s">
        <v>1170</v>
      </c>
      <c r="D495" s="3">
        <v>54.71</v>
      </c>
      <c r="E495" s="3">
        <v>0</v>
      </c>
      <c r="F495" s="3">
        <v>13940915.79</v>
      </c>
      <c r="G495" s="63" t="s">
        <v>86</v>
      </c>
      <c r="H495" s="73" t="s">
        <v>1171</v>
      </c>
    </row>
    <row r="496" spans="1:8" ht="15" customHeight="1">
      <c r="A496" s="72">
        <v>43160</v>
      </c>
      <c r="B496" s="2" t="s">
        <v>1172</v>
      </c>
      <c r="C496" s="2" t="s">
        <v>1173</v>
      </c>
      <c r="D496" s="3">
        <v>51.02</v>
      </c>
      <c r="E496" s="3">
        <v>0</v>
      </c>
      <c r="F496" s="3">
        <v>13940970.5</v>
      </c>
      <c r="G496" s="74" t="s">
        <v>86</v>
      </c>
      <c r="H496" s="2" t="s">
        <v>1174</v>
      </c>
    </row>
    <row r="497" spans="1:8" ht="15" customHeight="1">
      <c r="A497" s="72">
        <v>43160</v>
      </c>
      <c r="B497" s="73" t="s">
        <v>1175</v>
      </c>
      <c r="C497" s="73" t="s">
        <v>1176</v>
      </c>
      <c r="D497" s="3">
        <v>47.56</v>
      </c>
      <c r="E497" s="3">
        <v>0</v>
      </c>
      <c r="F497" s="3">
        <v>13941021.52</v>
      </c>
      <c r="G497" s="63" t="s">
        <v>86</v>
      </c>
      <c r="H497" s="73" t="s">
        <v>1177</v>
      </c>
    </row>
    <row r="498" spans="1:8" ht="15" customHeight="1">
      <c r="A498" s="72">
        <v>43160</v>
      </c>
      <c r="B498" s="2" t="s">
        <v>1178</v>
      </c>
      <c r="C498" s="2" t="s">
        <v>1179</v>
      </c>
      <c r="D498" s="3">
        <v>41.6</v>
      </c>
      <c r="E498" s="3">
        <v>0</v>
      </c>
      <c r="F498" s="3">
        <v>13941069.08</v>
      </c>
      <c r="G498" s="74" t="s">
        <v>86</v>
      </c>
      <c r="H498" s="2" t="s">
        <v>1180</v>
      </c>
    </row>
    <row r="499" spans="1:8" ht="15" customHeight="1">
      <c r="A499" s="72">
        <v>43160</v>
      </c>
      <c r="B499" s="73" t="s">
        <v>1181</v>
      </c>
      <c r="C499" s="73" t="s">
        <v>1182</v>
      </c>
      <c r="D499" s="3">
        <v>39.95</v>
      </c>
      <c r="E499" s="3">
        <v>0</v>
      </c>
      <c r="F499" s="3">
        <v>13941110.68</v>
      </c>
      <c r="G499" s="63" t="s">
        <v>86</v>
      </c>
      <c r="H499" s="73" t="s">
        <v>1183</v>
      </c>
    </row>
    <row r="500" spans="1:8" ht="15" customHeight="1">
      <c r="A500" s="72">
        <v>43160</v>
      </c>
      <c r="B500" s="2" t="s">
        <v>1184</v>
      </c>
      <c r="C500" s="2" t="s">
        <v>1185</v>
      </c>
      <c r="D500" s="3">
        <v>36.75</v>
      </c>
      <c r="E500" s="3">
        <v>0</v>
      </c>
      <c r="F500" s="3">
        <v>13941150.63</v>
      </c>
      <c r="G500" s="74" t="s">
        <v>86</v>
      </c>
      <c r="H500" s="2" t="s">
        <v>1186</v>
      </c>
    </row>
    <row r="501" spans="1:8" ht="15" customHeight="1">
      <c r="A501" s="72">
        <v>43160</v>
      </c>
      <c r="B501" s="73" t="s">
        <v>1187</v>
      </c>
      <c r="C501" s="73" t="s">
        <v>1188</v>
      </c>
      <c r="D501" s="3">
        <v>35.34</v>
      </c>
      <c r="E501" s="3">
        <v>0</v>
      </c>
      <c r="F501" s="3">
        <v>13941187.38</v>
      </c>
      <c r="G501" s="63" t="s">
        <v>86</v>
      </c>
      <c r="H501" s="73" t="s">
        <v>1189</v>
      </c>
    </row>
    <row r="502" spans="1:8" ht="15" customHeight="1">
      <c r="A502" s="72">
        <v>43160</v>
      </c>
      <c r="B502" s="2" t="s">
        <v>1190</v>
      </c>
      <c r="C502" s="2" t="s">
        <v>1191</v>
      </c>
      <c r="D502" s="3">
        <v>34.53</v>
      </c>
      <c r="E502" s="3">
        <v>0</v>
      </c>
      <c r="F502" s="3">
        <v>13941222.72</v>
      </c>
      <c r="G502" s="74" t="s">
        <v>86</v>
      </c>
      <c r="H502" s="2" t="s">
        <v>1192</v>
      </c>
    </row>
    <row r="503" spans="1:8" ht="15" customHeight="1">
      <c r="A503" s="72">
        <v>43160</v>
      </c>
      <c r="B503" s="73" t="s">
        <v>1193</v>
      </c>
      <c r="C503" s="73" t="s">
        <v>1194</v>
      </c>
      <c r="D503" s="3">
        <v>34.5</v>
      </c>
      <c r="E503" s="3">
        <v>0</v>
      </c>
      <c r="F503" s="3">
        <v>13941257.25</v>
      </c>
      <c r="G503" s="63" t="s">
        <v>86</v>
      </c>
      <c r="H503" s="73" t="s">
        <v>1195</v>
      </c>
    </row>
    <row r="504" spans="1:8" ht="15" customHeight="1">
      <c r="A504" s="72">
        <v>43160</v>
      </c>
      <c r="B504" s="2" t="s">
        <v>1196</v>
      </c>
      <c r="C504" s="2" t="s">
        <v>1197</v>
      </c>
      <c r="D504" s="3">
        <v>33.75</v>
      </c>
      <c r="E504" s="3">
        <v>0</v>
      </c>
      <c r="F504" s="3">
        <v>13941291.75</v>
      </c>
      <c r="G504" s="74" t="s">
        <v>86</v>
      </c>
      <c r="H504" s="2" t="s">
        <v>1198</v>
      </c>
    </row>
    <row r="505" spans="1:8" ht="15" customHeight="1">
      <c r="A505" s="72">
        <v>43160</v>
      </c>
      <c r="B505" s="73" t="s">
        <v>1199</v>
      </c>
      <c r="C505" s="73" t="s">
        <v>1200</v>
      </c>
      <c r="D505" s="3">
        <v>32.7</v>
      </c>
      <c r="E505" s="3">
        <v>0</v>
      </c>
      <c r="F505" s="3">
        <v>13941325.5</v>
      </c>
      <c r="G505" s="63" t="s">
        <v>86</v>
      </c>
      <c r="H505" s="73" t="s">
        <v>1201</v>
      </c>
    </row>
    <row r="506" spans="1:8" ht="15" customHeight="1">
      <c r="A506" s="72">
        <v>43160</v>
      </c>
      <c r="B506" s="2" t="s">
        <v>1202</v>
      </c>
      <c r="C506" s="2" t="s">
        <v>1203</v>
      </c>
      <c r="D506" s="3">
        <v>32.55</v>
      </c>
      <c r="E506" s="3">
        <v>0</v>
      </c>
      <c r="F506" s="3">
        <v>13941358.2</v>
      </c>
      <c r="G506" s="74" t="s">
        <v>86</v>
      </c>
      <c r="H506" s="2" t="s">
        <v>1204</v>
      </c>
    </row>
    <row r="507" spans="1:8" ht="15" customHeight="1">
      <c r="A507" s="72">
        <v>43160</v>
      </c>
      <c r="B507" s="73" t="s">
        <v>1205</v>
      </c>
      <c r="C507" s="73" t="s">
        <v>1206</v>
      </c>
      <c r="D507" s="3">
        <v>32.4</v>
      </c>
      <c r="E507" s="3">
        <v>0</v>
      </c>
      <c r="F507" s="3">
        <v>13941390.75</v>
      </c>
      <c r="G507" s="63" t="s">
        <v>86</v>
      </c>
      <c r="H507" s="73" t="s">
        <v>1207</v>
      </c>
    </row>
    <row r="508" spans="1:8" ht="15" customHeight="1">
      <c r="A508" s="72">
        <v>43160</v>
      </c>
      <c r="B508" s="2" t="s">
        <v>1208</v>
      </c>
      <c r="C508" s="2" t="s">
        <v>1209</v>
      </c>
      <c r="D508" s="3">
        <v>31.15</v>
      </c>
      <c r="E508" s="3">
        <v>0</v>
      </c>
      <c r="F508" s="3">
        <v>13941423.15</v>
      </c>
      <c r="G508" s="74" t="s">
        <v>86</v>
      </c>
      <c r="H508" s="2" t="s">
        <v>1210</v>
      </c>
    </row>
    <row r="509" spans="1:8" ht="15" customHeight="1">
      <c r="A509" s="72">
        <v>43160</v>
      </c>
      <c r="B509" s="73" t="s">
        <v>1211</v>
      </c>
      <c r="C509" s="73" t="s">
        <v>1212</v>
      </c>
      <c r="D509" s="3">
        <v>30.6</v>
      </c>
      <c r="E509" s="3">
        <v>0</v>
      </c>
      <c r="F509" s="3">
        <v>13941454.3</v>
      </c>
      <c r="G509" s="63" t="s">
        <v>86</v>
      </c>
      <c r="H509" s="73" t="s">
        <v>1213</v>
      </c>
    </row>
    <row r="510" spans="1:8" ht="15" customHeight="1">
      <c r="A510" s="72">
        <v>43160</v>
      </c>
      <c r="B510" s="2" t="s">
        <v>1214</v>
      </c>
      <c r="C510" s="2" t="s">
        <v>1215</v>
      </c>
      <c r="D510" s="3">
        <v>29.33</v>
      </c>
      <c r="E510" s="3">
        <v>0</v>
      </c>
      <c r="F510" s="3">
        <v>13941484.9</v>
      </c>
      <c r="G510" s="74" t="s">
        <v>86</v>
      </c>
      <c r="H510" s="2" t="s">
        <v>1216</v>
      </c>
    </row>
    <row r="511" spans="1:8" ht="15" customHeight="1">
      <c r="A511" s="72">
        <v>43160</v>
      </c>
      <c r="B511" s="73" t="s">
        <v>1217</v>
      </c>
      <c r="C511" s="73" t="s">
        <v>1218</v>
      </c>
      <c r="D511" s="3">
        <v>28.8</v>
      </c>
      <c r="E511" s="3">
        <v>0</v>
      </c>
      <c r="F511" s="3">
        <v>13941514.23</v>
      </c>
      <c r="G511" s="63" t="s">
        <v>86</v>
      </c>
      <c r="H511" s="73" t="s">
        <v>1219</v>
      </c>
    </row>
    <row r="512" spans="1:8" ht="15" customHeight="1">
      <c r="A512" s="72">
        <v>43160</v>
      </c>
      <c r="B512" s="2" t="s">
        <v>1220</v>
      </c>
      <c r="C512" s="2" t="s">
        <v>1221</v>
      </c>
      <c r="D512" s="3">
        <v>28.69</v>
      </c>
      <c r="E512" s="3">
        <v>0</v>
      </c>
      <c r="F512" s="3">
        <v>13941543.03</v>
      </c>
      <c r="G512" s="74" t="s">
        <v>86</v>
      </c>
      <c r="H512" s="2" t="s">
        <v>1222</v>
      </c>
    </row>
    <row r="513" spans="1:8" ht="15" customHeight="1">
      <c r="A513" s="72">
        <v>43160</v>
      </c>
      <c r="B513" s="73" t="s">
        <v>1223</v>
      </c>
      <c r="C513" s="73" t="s">
        <v>1224</v>
      </c>
      <c r="D513" s="3">
        <v>28.52</v>
      </c>
      <c r="E513" s="3">
        <v>0</v>
      </c>
      <c r="F513" s="3">
        <v>13941571.72</v>
      </c>
      <c r="G513" s="63" t="s">
        <v>86</v>
      </c>
      <c r="H513" s="73" t="s">
        <v>1225</v>
      </c>
    </row>
    <row r="514" spans="1:8" ht="15" customHeight="1">
      <c r="A514" s="72">
        <v>43160</v>
      </c>
      <c r="B514" s="2" t="s">
        <v>1226</v>
      </c>
      <c r="C514" s="2" t="s">
        <v>1227</v>
      </c>
      <c r="D514" s="3">
        <v>28.5</v>
      </c>
      <c r="E514" s="3">
        <v>0</v>
      </c>
      <c r="F514" s="3">
        <v>13941600.24</v>
      </c>
      <c r="G514" s="74" t="s">
        <v>86</v>
      </c>
      <c r="H514" s="2" t="s">
        <v>1228</v>
      </c>
    </row>
    <row r="515" spans="1:8" ht="15" customHeight="1">
      <c r="A515" s="72">
        <v>43160</v>
      </c>
      <c r="B515" s="73" t="s">
        <v>1229</v>
      </c>
      <c r="C515" s="73" t="s">
        <v>1230</v>
      </c>
      <c r="D515" s="3">
        <v>28.35</v>
      </c>
      <c r="E515" s="3">
        <v>0</v>
      </c>
      <c r="F515" s="3">
        <v>13941628.74</v>
      </c>
      <c r="G515" s="63" t="s">
        <v>86</v>
      </c>
      <c r="H515" s="73" t="s">
        <v>1231</v>
      </c>
    </row>
    <row r="516" spans="1:8" ht="15" customHeight="1">
      <c r="A516" s="72">
        <v>43160</v>
      </c>
      <c r="B516" s="2" t="s">
        <v>1232</v>
      </c>
      <c r="C516" s="2" t="s">
        <v>1233</v>
      </c>
      <c r="D516" s="3">
        <v>27</v>
      </c>
      <c r="E516" s="3">
        <v>0</v>
      </c>
      <c r="F516" s="3">
        <v>13941657.09</v>
      </c>
      <c r="G516" s="74" t="s">
        <v>86</v>
      </c>
      <c r="H516" s="2" t="s">
        <v>1234</v>
      </c>
    </row>
    <row r="517" spans="1:8" ht="15" customHeight="1">
      <c r="A517" s="72">
        <v>43160</v>
      </c>
      <c r="B517" s="73" t="s">
        <v>1235</v>
      </c>
      <c r="C517" s="73" t="s">
        <v>1236</v>
      </c>
      <c r="D517" s="3">
        <v>27</v>
      </c>
      <c r="E517" s="3">
        <v>0</v>
      </c>
      <c r="F517" s="3">
        <v>13941684.09</v>
      </c>
      <c r="G517" s="63" t="s">
        <v>86</v>
      </c>
      <c r="H517" s="73" t="s">
        <v>1237</v>
      </c>
    </row>
    <row r="518" spans="1:8" ht="15" customHeight="1">
      <c r="A518" s="72">
        <v>43160</v>
      </c>
      <c r="B518" s="2" t="s">
        <v>1238</v>
      </c>
      <c r="C518" s="2" t="s">
        <v>1239</v>
      </c>
      <c r="D518" s="3">
        <v>27</v>
      </c>
      <c r="E518" s="3">
        <v>0</v>
      </c>
      <c r="F518" s="3">
        <v>13941711.09</v>
      </c>
      <c r="G518" s="74" t="s">
        <v>86</v>
      </c>
      <c r="H518" s="2" t="s">
        <v>1240</v>
      </c>
    </row>
    <row r="519" spans="1:8" ht="15" customHeight="1">
      <c r="A519" s="72">
        <v>43160</v>
      </c>
      <c r="B519" s="73" t="s">
        <v>1241</v>
      </c>
      <c r="C519" s="73" t="s">
        <v>1242</v>
      </c>
      <c r="D519" s="3">
        <v>27</v>
      </c>
      <c r="E519" s="3">
        <v>0</v>
      </c>
      <c r="F519" s="3">
        <v>13941738.09</v>
      </c>
      <c r="G519" s="63" t="s">
        <v>86</v>
      </c>
      <c r="H519" s="73" t="s">
        <v>1243</v>
      </c>
    </row>
    <row r="520" spans="1:8" ht="15" customHeight="1">
      <c r="A520" s="72">
        <v>43160</v>
      </c>
      <c r="B520" s="2" t="s">
        <v>1244</v>
      </c>
      <c r="C520" s="2" t="s">
        <v>1245</v>
      </c>
      <c r="D520" s="3">
        <v>27</v>
      </c>
      <c r="E520" s="3">
        <v>0</v>
      </c>
      <c r="F520" s="3">
        <v>13941765.09</v>
      </c>
      <c r="G520" s="74" t="s">
        <v>86</v>
      </c>
      <c r="H520" s="2" t="s">
        <v>1246</v>
      </c>
    </row>
    <row r="521" spans="1:8" ht="15" customHeight="1">
      <c r="A521" s="72">
        <v>43160</v>
      </c>
      <c r="B521" s="73" t="s">
        <v>1247</v>
      </c>
      <c r="C521" s="73" t="s">
        <v>1248</v>
      </c>
      <c r="D521" s="3">
        <v>27</v>
      </c>
      <c r="E521" s="3">
        <v>0</v>
      </c>
      <c r="F521" s="3">
        <v>13941792.09</v>
      </c>
      <c r="G521" s="63" t="s">
        <v>86</v>
      </c>
      <c r="H521" s="73" t="s">
        <v>1249</v>
      </c>
    </row>
    <row r="522" spans="1:8" ht="15" customHeight="1">
      <c r="A522" s="72">
        <v>43160</v>
      </c>
      <c r="B522" s="2" t="s">
        <v>1250</v>
      </c>
      <c r="C522" s="2" t="s">
        <v>1251</v>
      </c>
      <c r="D522" s="3">
        <v>26.85</v>
      </c>
      <c r="E522" s="3">
        <v>0</v>
      </c>
      <c r="F522" s="3">
        <v>13941819.09</v>
      </c>
      <c r="G522" s="74" t="s">
        <v>86</v>
      </c>
      <c r="H522" s="2" t="s">
        <v>1252</v>
      </c>
    </row>
    <row r="523" spans="1:8" ht="15" customHeight="1">
      <c r="A523" s="72">
        <v>43160</v>
      </c>
      <c r="B523" s="73" t="s">
        <v>1253</v>
      </c>
      <c r="C523" s="73" t="s">
        <v>1254</v>
      </c>
      <c r="D523" s="3">
        <v>26.33</v>
      </c>
      <c r="E523" s="3">
        <v>0</v>
      </c>
      <c r="F523" s="3">
        <v>13941845.94</v>
      </c>
      <c r="G523" s="63" t="s">
        <v>86</v>
      </c>
      <c r="H523" s="73" t="s">
        <v>1255</v>
      </c>
    </row>
    <row r="524" spans="1:8" ht="15" customHeight="1">
      <c r="A524" s="72">
        <v>43160</v>
      </c>
      <c r="B524" s="2" t="s">
        <v>1256</v>
      </c>
      <c r="C524" s="2" t="s">
        <v>1257</v>
      </c>
      <c r="D524" s="3">
        <v>26.25</v>
      </c>
      <c r="E524" s="3">
        <v>0</v>
      </c>
      <c r="F524" s="3">
        <v>13941872.27</v>
      </c>
      <c r="G524" s="74" t="s">
        <v>86</v>
      </c>
      <c r="H524" s="2" t="s">
        <v>1258</v>
      </c>
    </row>
    <row r="525" spans="1:8" ht="15" customHeight="1">
      <c r="A525" s="72">
        <v>43160</v>
      </c>
      <c r="B525" s="73" t="s">
        <v>1259</v>
      </c>
      <c r="C525" s="73" t="s">
        <v>1260</v>
      </c>
      <c r="D525" s="3">
        <v>26.25</v>
      </c>
      <c r="E525" s="3">
        <v>0</v>
      </c>
      <c r="F525" s="3">
        <v>13941898.52</v>
      </c>
      <c r="G525" s="63" t="s">
        <v>86</v>
      </c>
      <c r="H525" s="73" t="s">
        <v>1261</v>
      </c>
    </row>
    <row r="526" spans="1:8" ht="15" customHeight="1">
      <c r="A526" s="72">
        <v>43160</v>
      </c>
      <c r="B526" s="2" t="s">
        <v>1262</v>
      </c>
      <c r="C526" s="2" t="s">
        <v>1263</v>
      </c>
      <c r="D526" s="3">
        <v>26.25</v>
      </c>
      <c r="E526" s="3">
        <v>0</v>
      </c>
      <c r="F526" s="3">
        <v>13941924.77</v>
      </c>
      <c r="G526" s="74" t="s">
        <v>86</v>
      </c>
      <c r="H526" s="2" t="s">
        <v>1264</v>
      </c>
    </row>
    <row r="527" spans="1:8" ht="15" customHeight="1">
      <c r="A527" s="72">
        <v>43160</v>
      </c>
      <c r="B527" s="73" t="s">
        <v>1265</v>
      </c>
      <c r="C527" s="73" t="s">
        <v>1266</v>
      </c>
      <c r="D527" s="3">
        <v>25.2</v>
      </c>
      <c r="E527" s="3">
        <v>0</v>
      </c>
      <c r="F527" s="3">
        <v>13941951.02</v>
      </c>
      <c r="G527" s="63" t="s">
        <v>86</v>
      </c>
      <c r="H527" s="73" t="s">
        <v>1267</v>
      </c>
    </row>
    <row r="528" spans="1:8" ht="15" customHeight="1">
      <c r="A528" s="72">
        <v>43160</v>
      </c>
      <c r="B528" s="2" t="s">
        <v>1268</v>
      </c>
      <c r="C528" s="2" t="s">
        <v>1269</v>
      </c>
      <c r="D528" s="3">
        <v>22.05</v>
      </c>
      <c r="E528" s="3">
        <v>0</v>
      </c>
      <c r="F528" s="3">
        <v>13941976.22</v>
      </c>
      <c r="G528" s="74" t="s">
        <v>86</v>
      </c>
      <c r="H528" s="2" t="s">
        <v>1270</v>
      </c>
    </row>
    <row r="529" spans="1:8" ht="15" customHeight="1">
      <c r="A529" s="72">
        <v>43160</v>
      </c>
      <c r="B529" s="73" t="s">
        <v>1271</v>
      </c>
      <c r="C529" s="73" t="s">
        <v>1272</v>
      </c>
      <c r="D529" s="3">
        <v>21.15</v>
      </c>
      <c r="E529" s="3">
        <v>0</v>
      </c>
      <c r="F529" s="3">
        <v>13941998.27</v>
      </c>
      <c r="G529" s="63" t="s">
        <v>86</v>
      </c>
      <c r="H529" s="73" t="s">
        <v>1273</v>
      </c>
    </row>
    <row r="530" spans="1:8" ht="15" customHeight="1">
      <c r="A530" s="72">
        <v>43160</v>
      </c>
      <c r="B530" s="2" t="s">
        <v>1274</v>
      </c>
      <c r="C530" s="2" t="s">
        <v>1275</v>
      </c>
      <c r="D530" s="3">
        <v>20.55</v>
      </c>
      <c r="E530" s="3">
        <v>0</v>
      </c>
      <c r="F530" s="3">
        <v>13942019.42</v>
      </c>
      <c r="G530" s="74" t="s">
        <v>86</v>
      </c>
      <c r="H530" s="2" t="s">
        <v>1276</v>
      </c>
    </row>
    <row r="531" spans="1:8" ht="15" customHeight="1">
      <c r="A531" s="72">
        <v>43160</v>
      </c>
      <c r="B531" s="73" t="s">
        <v>1277</v>
      </c>
      <c r="C531" s="73" t="s">
        <v>1278</v>
      </c>
      <c r="D531" s="3">
        <v>19.8</v>
      </c>
      <c r="E531" s="3">
        <v>0</v>
      </c>
      <c r="F531" s="3">
        <v>13942039.97</v>
      </c>
      <c r="G531" s="63" t="s">
        <v>86</v>
      </c>
      <c r="H531" s="73" t="s">
        <v>1279</v>
      </c>
    </row>
    <row r="532" spans="1:8" ht="15" customHeight="1">
      <c r="A532" s="72">
        <v>43160</v>
      </c>
      <c r="B532" s="2" t="s">
        <v>1280</v>
      </c>
      <c r="C532" s="2" t="s">
        <v>1281</v>
      </c>
      <c r="D532" s="3">
        <v>19.65</v>
      </c>
      <c r="E532" s="3">
        <v>0</v>
      </c>
      <c r="F532" s="3">
        <v>13942059.77</v>
      </c>
      <c r="G532" s="74" t="s">
        <v>86</v>
      </c>
      <c r="H532" s="2" t="s">
        <v>1282</v>
      </c>
    </row>
    <row r="533" spans="1:8" ht="15" customHeight="1">
      <c r="A533" s="72">
        <v>43160</v>
      </c>
      <c r="B533" s="73" t="s">
        <v>1283</v>
      </c>
      <c r="C533" s="73" t="s">
        <v>1284</v>
      </c>
      <c r="D533" s="3">
        <v>19.65</v>
      </c>
      <c r="E533" s="3">
        <v>0</v>
      </c>
      <c r="F533" s="3">
        <v>13942079.42</v>
      </c>
      <c r="G533" s="63" t="s">
        <v>86</v>
      </c>
      <c r="H533" s="73" t="s">
        <v>1285</v>
      </c>
    </row>
    <row r="534" spans="1:8" ht="15" customHeight="1">
      <c r="A534" s="72">
        <v>43160</v>
      </c>
      <c r="B534" s="2" t="s">
        <v>1286</v>
      </c>
      <c r="C534" s="2" t="s">
        <v>1287</v>
      </c>
      <c r="D534" s="3">
        <v>19.65</v>
      </c>
      <c r="E534" s="3">
        <v>0</v>
      </c>
      <c r="F534" s="3">
        <v>13942099.07</v>
      </c>
      <c r="G534" s="74" t="s">
        <v>86</v>
      </c>
      <c r="H534" s="2" t="s">
        <v>1288</v>
      </c>
    </row>
    <row r="535" spans="1:8" ht="15" customHeight="1">
      <c r="A535" s="72">
        <v>43160</v>
      </c>
      <c r="B535" s="73" t="s">
        <v>1289</v>
      </c>
      <c r="C535" s="73" t="s">
        <v>1290</v>
      </c>
      <c r="D535" s="3">
        <v>19.65</v>
      </c>
      <c r="E535" s="3">
        <v>0</v>
      </c>
      <c r="F535" s="3">
        <v>13942118.72</v>
      </c>
      <c r="G535" s="63" t="s">
        <v>86</v>
      </c>
      <c r="H535" s="73" t="s">
        <v>1291</v>
      </c>
    </row>
    <row r="536" spans="1:8" ht="15" customHeight="1">
      <c r="A536" s="72">
        <v>43160</v>
      </c>
      <c r="B536" s="2" t="s">
        <v>1292</v>
      </c>
      <c r="C536" s="2" t="s">
        <v>1293</v>
      </c>
      <c r="D536" s="3">
        <v>19.58</v>
      </c>
      <c r="E536" s="3">
        <v>0</v>
      </c>
      <c r="F536" s="3">
        <v>13942138.37</v>
      </c>
      <c r="G536" s="74" t="s">
        <v>86</v>
      </c>
      <c r="H536" s="2" t="s">
        <v>1294</v>
      </c>
    </row>
    <row r="537" spans="1:8" ht="15" customHeight="1">
      <c r="A537" s="72">
        <v>43160</v>
      </c>
      <c r="B537" s="73" t="s">
        <v>1295</v>
      </c>
      <c r="C537" s="73" t="s">
        <v>1296</v>
      </c>
      <c r="D537" s="3">
        <v>19.17</v>
      </c>
      <c r="E537" s="3">
        <v>0</v>
      </c>
      <c r="F537" s="3">
        <v>13942157.95</v>
      </c>
      <c r="G537" s="63" t="s">
        <v>86</v>
      </c>
      <c r="H537" s="73" t="s">
        <v>1297</v>
      </c>
    </row>
    <row r="538" spans="1:8" ht="15" customHeight="1">
      <c r="A538" s="72">
        <v>43160</v>
      </c>
      <c r="B538" s="2" t="s">
        <v>1298</v>
      </c>
      <c r="C538" s="2" t="s">
        <v>1299</v>
      </c>
      <c r="D538" s="3">
        <v>17.4</v>
      </c>
      <c r="E538" s="3">
        <v>0</v>
      </c>
      <c r="F538" s="3">
        <v>13942177.12</v>
      </c>
      <c r="G538" s="74" t="s">
        <v>86</v>
      </c>
      <c r="H538" s="2" t="s">
        <v>1300</v>
      </c>
    </row>
    <row r="539" spans="1:8" ht="15" customHeight="1">
      <c r="A539" s="72">
        <v>43160</v>
      </c>
      <c r="B539" s="73" t="s">
        <v>1301</v>
      </c>
      <c r="C539" s="73" t="s">
        <v>1302</v>
      </c>
      <c r="D539" s="3">
        <v>16.32</v>
      </c>
      <c r="E539" s="3">
        <v>0</v>
      </c>
      <c r="F539" s="3">
        <v>13942194.52</v>
      </c>
      <c r="G539" s="63" t="s">
        <v>86</v>
      </c>
      <c r="H539" s="73" t="s">
        <v>1303</v>
      </c>
    </row>
    <row r="540" spans="1:8" ht="15" customHeight="1">
      <c r="A540" s="72">
        <v>43160</v>
      </c>
      <c r="B540" s="2" t="s">
        <v>1304</v>
      </c>
      <c r="C540" s="2" t="s">
        <v>1305</v>
      </c>
      <c r="D540" s="3">
        <v>15.45</v>
      </c>
      <c r="E540" s="3">
        <v>0</v>
      </c>
      <c r="F540" s="3">
        <v>13942210.84</v>
      </c>
      <c r="G540" s="74" t="s">
        <v>86</v>
      </c>
      <c r="H540" s="2" t="s">
        <v>1306</v>
      </c>
    </row>
    <row r="541" spans="1:8" ht="15" customHeight="1">
      <c r="A541" s="72">
        <v>43160</v>
      </c>
      <c r="B541" s="73" t="s">
        <v>1307</v>
      </c>
      <c r="C541" s="73" t="s">
        <v>1308</v>
      </c>
      <c r="D541" s="3">
        <v>15.3</v>
      </c>
      <c r="E541" s="3">
        <v>0</v>
      </c>
      <c r="F541" s="3">
        <v>13942226.29</v>
      </c>
      <c r="G541" s="63" t="s">
        <v>86</v>
      </c>
      <c r="H541" s="73" t="s">
        <v>1309</v>
      </c>
    </row>
    <row r="542" spans="1:8" ht="15" customHeight="1">
      <c r="A542" s="72">
        <v>43160</v>
      </c>
      <c r="B542" s="2" t="s">
        <v>1310</v>
      </c>
      <c r="C542" s="2" t="s">
        <v>1311</v>
      </c>
      <c r="D542" s="3">
        <v>14.7</v>
      </c>
      <c r="E542" s="3">
        <v>0</v>
      </c>
      <c r="F542" s="3">
        <v>13942241.59</v>
      </c>
      <c r="G542" s="74" t="s">
        <v>86</v>
      </c>
      <c r="H542" s="2" t="s">
        <v>1312</v>
      </c>
    </row>
    <row r="543" spans="1:8" ht="15" customHeight="1">
      <c r="A543" s="72">
        <v>43160</v>
      </c>
      <c r="B543" s="73" t="s">
        <v>1313</v>
      </c>
      <c r="C543" s="73" t="s">
        <v>1314</v>
      </c>
      <c r="D543" s="3">
        <v>11.7</v>
      </c>
      <c r="E543" s="3">
        <v>0</v>
      </c>
      <c r="F543" s="3">
        <v>13942256.29</v>
      </c>
      <c r="G543" s="63" t="s">
        <v>86</v>
      </c>
      <c r="H543" s="73" t="s">
        <v>1315</v>
      </c>
    </row>
    <row r="544" spans="1:8" ht="15" customHeight="1">
      <c r="A544" s="72">
        <v>43160</v>
      </c>
      <c r="B544" s="2" t="s">
        <v>1316</v>
      </c>
      <c r="C544" s="2" t="s">
        <v>1317</v>
      </c>
      <c r="D544" s="3">
        <v>10.95</v>
      </c>
      <c r="E544" s="3">
        <v>0</v>
      </c>
      <c r="F544" s="3">
        <v>13942267.99</v>
      </c>
      <c r="G544" s="74" t="s">
        <v>86</v>
      </c>
      <c r="H544" s="2" t="s">
        <v>1318</v>
      </c>
    </row>
    <row r="545" spans="1:8" ht="15" customHeight="1">
      <c r="A545" s="72">
        <v>43160</v>
      </c>
      <c r="B545" s="73" t="s">
        <v>1319</v>
      </c>
      <c r="C545" s="73" t="s">
        <v>1320</v>
      </c>
      <c r="D545" s="3">
        <v>9</v>
      </c>
      <c r="E545" s="3">
        <v>0</v>
      </c>
      <c r="F545" s="3">
        <v>13942278.94</v>
      </c>
      <c r="G545" s="63" t="s">
        <v>86</v>
      </c>
      <c r="H545" s="73" t="s">
        <v>1321</v>
      </c>
    </row>
    <row r="546" spans="1:8" ht="15" customHeight="1">
      <c r="A546" s="72">
        <v>43160</v>
      </c>
      <c r="B546" s="2" t="s">
        <v>1322</v>
      </c>
      <c r="C546" s="2" t="s">
        <v>1323</v>
      </c>
      <c r="D546" s="3">
        <v>6.15</v>
      </c>
      <c r="E546" s="3">
        <v>0</v>
      </c>
      <c r="F546" s="3">
        <v>13942287.94</v>
      </c>
      <c r="G546" s="74" t="s">
        <v>86</v>
      </c>
      <c r="H546" s="2" t="s">
        <v>1324</v>
      </c>
    </row>
    <row r="547" spans="1:8" ht="15" customHeight="1">
      <c r="A547" s="72">
        <v>43160</v>
      </c>
      <c r="B547" s="73" t="s">
        <v>1325</v>
      </c>
      <c r="C547" s="73" t="s">
        <v>1326</v>
      </c>
      <c r="D547" s="3">
        <v>6</v>
      </c>
      <c r="E547" s="3">
        <v>0</v>
      </c>
      <c r="F547" s="3">
        <v>13942294.09</v>
      </c>
      <c r="G547" s="63" t="s">
        <v>86</v>
      </c>
      <c r="H547" s="73" t="s">
        <v>1327</v>
      </c>
    </row>
    <row r="548" spans="1:8" ht="15" customHeight="1">
      <c r="A548" s="72">
        <v>43160</v>
      </c>
      <c r="B548" s="2" t="s">
        <v>1328</v>
      </c>
      <c r="C548" s="2" t="s">
        <v>88</v>
      </c>
      <c r="D548" s="3">
        <v>0</v>
      </c>
      <c r="E548" s="75">
        <v>8500000</v>
      </c>
      <c r="F548" s="3">
        <v>13942300.09</v>
      </c>
      <c r="G548" s="74" t="s">
        <v>1328</v>
      </c>
      <c r="H548" s="2" t="s">
        <v>89</v>
      </c>
    </row>
    <row r="549" spans="1:8" ht="15" customHeight="1">
      <c r="A549" s="72">
        <v>43160</v>
      </c>
      <c r="B549" s="73" t="s">
        <v>1329</v>
      </c>
      <c r="C549" s="73" t="s">
        <v>85</v>
      </c>
      <c r="D549" s="3">
        <v>93547.88</v>
      </c>
      <c r="E549" s="3">
        <v>0</v>
      </c>
      <c r="F549" s="3">
        <v>5442300.09</v>
      </c>
      <c r="G549" s="63" t="s">
        <v>86</v>
      </c>
      <c r="H549" s="73" t="s">
        <v>1330</v>
      </c>
    </row>
    <row r="550" spans="1:8" ht="15" customHeight="1">
      <c r="A550" s="72">
        <v>43160</v>
      </c>
      <c r="B550" s="2" t="s">
        <v>1331</v>
      </c>
      <c r="C550" s="2" t="s">
        <v>85</v>
      </c>
      <c r="D550" s="3">
        <v>60516.62</v>
      </c>
      <c r="E550" s="3">
        <v>0</v>
      </c>
      <c r="F550" s="3">
        <v>5535847.97</v>
      </c>
      <c r="G550" s="74" t="s">
        <v>86</v>
      </c>
      <c r="H550" s="2" t="s">
        <v>1332</v>
      </c>
    </row>
    <row r="551" spans="1:8" ht="15" customHeight="1">
      <c r="A551" s="72">
        <v>43160</v>
      </c>
      <c r="B551" s="73" t="s">
        <v>1333</v>
      </c>
      <c r="C551" s="73" t="s">
        <v>252</v>
      </c>
      <c r="D551" s="172">
        <v>35100</v>
      </c>
      <c r="E551" s="172">
        <v>0</v>
      </c>
      <c r="F551" s="3">
        <v>5596364.59</v>
      </c>
      <c r="G551" s="63" t="s">
        <v>86</v>
      </c>
      <c r="H551" s="73" t="s">
        <v>92</v>
      </c>
    </row>
    <row r="553" spans="4:5" ht="15">
      <c r="D553" s="3">
        <f>SUM(D14:D552)</f>
        <v>117178104.18999995</v>
      </c>
      <c r="E553" s="3">
        <f>SUM(E14:E552)</f>
        <v>116651994.16000003</v>
      </c>
    </row>
    <row r="555" spans="4:5" ht="15">
      <c r="D555" s="3">
        <f>+'CUENTA NO. 240-010599-0'!G264</f>
        <v>112624608.1</v>
      </c>
      <c r="E555" s="3">
        <f>+'CUENTA NO. 240-010599-0'!F264</f>
        <v>112098498.07</v>
      </c>
    </row>
    <row r="557" spans="4:5" ht="15">
      <c r="D557" s="3">
        <f>+D553-D555</f>
        <v>4553496.089999959</v>
      </c>
      <c r="E557" s="3">
        <f>+E553-E555</f>
        <v>4553496.090000033</v>
      </c>
    </row>
    <row r="559" ht="15">
      <c r="E559" s="3">
        <f>+D557-E557</f>
        <v>-7.450580596923828E-08</v>
      </c>
    </row>
  </sheetData>
  <sheetProtection/>
  <mergeCells count="11">
    <mergeCell ref="H9:J9"/>
    <mergeCell ref="A10:B10"/>
    <mergeCell ref="A11:B11"/>
    <mergeCell ref="A6:C6"/>
    <mergeCell ref="D6:H6"/>
    <mergeCell ref="A7:B7"/>
    <mergeCell ref="C7:D7"/>
    <mergeCell ref="E7:G7"/>
    <mergeCell ref="A9:B9"/>
    <mergeCell ref="C9:D9"/>
    <mergeCell ref="E9:G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1"/>
  <sheetViews>
    <sheetView zoomScalePageLayoutView="0" workbookViewId="0" topLeftCell="A211">
      <selection activeCell="F231" sqref="F231"/>
    </sheetView>
  </sheetViews>
  <sheetFormatPr defaultColWidth="11.421875" defaultRowHeight="15"/>
  <cols>
    <col min="1" max="1" width="11.421875" style="77" customWidth="1"/>
    <col min="2" max="3" width="11.421875" style="78" customWidth="1"/>
    <col min="4" max="4" width="70.421875" style="76" bestFit="1" customWidth="1"/>
    <col min="5" max="5" width="0" style="79" hidden="1" customWidth="1"/>
    <col min="6" max="6" width="15.28125" style="100" bestFit="1" customWidth="1"/>
    <col min="7" max="16384" width="11.421875" style="76" customWidth="1"/>
  </cols>
  <sheetData>
    <row r="1" spans="1:6" ht="23.25">
      <c r="A1" s="161" t="s">
        <v>1334</v>
      </c>
      <c r="B1" s="161"/>
      <c r="C1" s="161"/>
      <c r="D1" s="161"/>
      <c r="E1" s="161"/>
      <c r="F1" s="161"/>
    </row>
    <row r="2" spans="1:6" ht="20.25">
      <c r="A2" s="162" t="s">
        <v>1335</v>
      </c>
      <c r="B2" s="162"/>
      <c r="C2" s="162"/>
      <c r="D2" s="162"/>
      <c r="E2" s="162"/>
      <c r="F2" s="162"/>
    </row>
    <row r="3" spans="1:6" ht="18">
      <c r="A3" s="163" t="s">
        <v>1336</v>
      </c>
      <c r="B3" s="163"/>
      <c r="C3" s="163"/>
      <c r="D3" s="163"/>
      <c r="E3" s="163"/>
      <c r="F3" s="163"/>
    </row>
    <row r="4" spans="1:6" ht="15.75">
      <c r="A4" s="164" t="s">
        <v>1337</v>
      </c>
      <c r="B4" s="164"/>
      <c r="C4" s="164"/>
      <c r="D4" s="164"/>
      <c r="E4" s="164"/>
      <c r="F4" s="164"/>
    </row>
    <row r="5" spans="1:6" ht="14.25">
      <c r="A5" s="165" t="s">
        <v>1338</v>
      </c>
      <c r="B5" s="165"/>
      <c r="C5" s="165"/>
      <c r="D5" s="165"/>
      <c r="E5" s="165"/>
      <c r="F5" s="165"/>
    </row>
    <row r="6" ht="14.25">
      <c r="F6" s="80"/>
    </row>
    <row r="7" spans="1:6" ht="15">
      <c r="A7" s="81" t="s">
        <v>3</v>
      </c>
      <c r="B7" s="82" t="s">
        <v>1339</v>
      </c>
      <c r="C7" s="84" t="s">
        <v>1341</v>
      </c>
      <c r="D7" s="83" t="s">
        <v>1340</v>
      </c>
      <c r="E7" s="76"/>
      <c r="F7" s="85" t="s">
        <v>1342</v>
      </c>
    </row>
    <row r="8" spans="1:6" ht="14.25">
      <c r="A8" s="86" t="s">
        <v>1343</v>
      </c>
      <c r="B8" s="126">
        <v>43160</v>
      </c>
      <c r="C8" s="127">
        <v>17141</v>
      </c>
      <c r="D8" s="128" t="s">
        <v>1344</v>
      </c>
      <c r="E8" s="76"/>
      <c r="F8" s="121">
        <v>35100</v>
      </c>
    </row>
    <row r="9" spans="1:6" ht="14.25">
      <c r="A9" s="86" t="s">
        <v>1343</v>
      </c>
      <c r="B9" s="126">
        <v>43160</v>
      </c>
      <c r="C9" s="127">
        <v>17143</v>
      </c>
      <c r="D9" s="128" t="s">
        <v>1345</v>
      </c>
      <c r="E9" s="76"/>
      <c r="F9" s="121">
        <v>60166.62</v>
      </c>
    </row>
    <row r="10" spans="1:6" ht="14.25">
      <c r="A10" s="86" t="s">
        <v>1343</v>
      </c>
      <c r="B10" s="126">
        <v>43160</v>
      </c>
      <c r="C10" s="127">
        <v>17142</v>
      </c>
      <c r="D10" s="128" t="s">
        <v>1346</v>
      </c>
      <c r="E10" s="76"/>
      <c r="F10" s="121">
        <v>93197.88</v>
      </c>
    </row>
    <row r="11" spans="1:6" ht="14.25">
      <c r="A11" s="76" t="s">
        <v>1347</v>
      </c>
      <c r="B11" s="126">
        <v>43160</v>
      </c>
      <c r="C11" s="127">
        <v>17161</v>
      </c>
      <c r="D11" s="128" t="s">
        <v>40</v>
      </c>
      <c r="E11" s="76"/>
      <c r="F11" s="121">
        <v>4000000</v>
      </c>
    </row>
    <row r="12" spans="1:6" ht="14.25">
      <c r="A12" s="76" t="s">
        <v>1347</v>
      </c>
      <c r="B12" s="126">
        <v>43160</v>
      </c>
      <c r="C12" s="127">
        <v>17162</v>
      </c>
      <c r="D12" s="128" t="s">
        <v>40</v>
      </c>
      <c r="E12" s="76"/>
      <c r="F12" s="121">
        <v>4485000</v>
      </c>
    </row>
    <row r="13" spans="1:6" ht="14.25">
      <c r="A13" s="76" t="s">
        <v>1347</v>
      </c>
      <c r="B13" s="126">
        <v>43161</v>
      </c>
      <c r="C13" s="127">
        <v>17153</v>
      </c>
      <c r="D13" s="128" t="s">
        <v>44</v>
      </c>
      <c r="E13" s="128"/>
      <c r="F13" s="121">
        <v>11500</v>
      </c>
    </row>
    <row r="14" spans="1:6" ht="14.25">
      <c r="A14" s="76" t="s">
        <v>1347</v>
      </c>
      <c r="B14" s="126">
        <v>43161</v>
      </c>
      <c r="C14" s="127">
        <v>17156</v>
      </c>
      <c r="D14" s="128" t="s">
        <v>46</v>
      </c>
      <c r="E14" s="128"/>
      <c r="F14" s="121">
        <v>13900</v>
      </c>
    </row>
    <row r="15" spans="1:6" ht="14.25">
      <c r="A15" s="76" t="s">
        <v>1347</v>
      </c>
      <c r="B15" s="126">
        <v>43161</v>
      </c>
      <c r="C15" s="127">
        <v>17154</v>
      </c>
      <c r="D15" s="128" t="s">
        <v>41</v>
      </c>
      <c r="E15" s="128"/>
      <c r="F15" s="121">
        <v>15000</v>
      </c>
    </row>
    <row r="16" spans="1:6" ht="14.25">
      <c r="A16" s="76" t="s">
        <v>1347</v>
      </c>
      <c r="B16" s="126">
        <v>43161</v>
      </c>
      <c r="C16" s="127">
        <v>17145</v>
      </c>
      <c r="D16" s="128" t="s">
        <v>33</v>
      </c>
      <c r="E16" s="128"/>
      <c r="F16" s="121">
        <v>17100</v>
      </c>
    </row>
    <row r="17" spans="1:6" ht="14.25">
      <c r="A17" s="76" t="s">
        <v>1347</v>
      </c>
      <c r="B17" s="126">
        <v>43161</v>
      </c>
      <c r="C17" s="127">
        <v>17147</v>
      </c>
      <c r="D17" s="128" t="s">
        <v>57</v>
      </c>
      <c r="E17" s="128"/>
      <c r="F17" s="121">
        <v>18500</v>
      </c>
    </row>
    <row r="18" spans="1:6" ht="14.25">
      <c r="A18" s="76" t="s">
        <v>1347</v>
      </c>
      <c r="B18" s="126">
        <v>43161</v>
      </c>
      <c r="C18" s="127">
        <v>17155</v>
      </c>
      <c r="D18" s="128" t="s">
        <v>42</v>
      </c>
      <c r="E18" s="128"/>
      <c r="F18" s="121">
        <v>19500</v>
      </c>
    </row>
    <row r="19" spans="1:6" ht="14.25">
      <c r="A19" s="90">
        <v>43160</v>
      </c>
      <c r="B19" s="126">
        <v>43161</v>
      </c>
      <c r="C19" s="127">
        <v>17149</v>
      </c>
      <c r="D19" s="128" t="s">
        <v>45</v>
      </c>
      <c r="E19" s="128"/>
      <c r="F19" s="121">
        <v>20500</v>
      </c>
    </row>
    <row r="20" spans="1:6" ht="14.25">
      <c r="A20" s="76" t="s">
        <v>1347</v>
      </c>
      <c r="B20" s="126">
        <v>43161</v>
      </c>
      <c r="C20" s="127">
        <v>17152</v>
      </c>
      <c r="D20" s="128" t="s">
        <v>49</v>
      </c>
      <c r="E20" s="128"/>
      <c r="F20" s="121">
        <v>23000</v>
      </c>
    </row>
    <row r="21" spans="1:6" ht="14.25">
      <c r="A21" s="76" t="s">
        <v>1347</v>
      </c>
      <c r="B21" s="126">
        <v>43161</v>
      </c>
      <c r="C21" s="127">
        <v>17144</v>
      </c>
      <c r="D21" s="128" t="s">
        <v>61</v>
      </c>
      <c r="E21" s="128"/>
      <c r="F21" s="121">
        <v>24500</v>
      </c>
    </row>
    <row r="22" spans="1:6" ht="14.25">
      <c r="A22" s="76" t="s">
        <v>1347</v>
      </c>
      <c r="B22" s="126">
        <v>43164</v>
      </c>
      <c r="C22" s="127">
        <v>17146</v>
      </c>
      <c r="D22" s="128" t="s">
        <v>58</v>
      </c>
      <c r="E22" s="128"/>
      <c r="F22" s="121">
        <v>12780</v>
      </c>
    </row>
    <row r="23" spans="1:6" ht="14.25">
      <c r="A23" s="76" t="s">
        <v>1347</v>
      </c>
      <c r="B23" s="126">
        <v>43165</v>
      </c>
      <c r="C23" s="127">
        <v>17151</v>
      </c>
      <c r="D23" s="128" t="s">
        <v>50</v>
      </c>
      <c r="E23" s="128"/>
      <c r="F23" s="121">
        <v>11100</v>
      </c>
    </row>
    <row r="24" spans="1:6" ht="14.25">
      <c r="A24" s="76" t="s">
        <v>1347</v>
      </c>
      <c r="B24" s="126">
        <v>43165</v>
      </c>
      <c r="C24" s="127">
        <v>17150</v>
      </c>
      <c r="D24" s="128" t="s">
        <v>47</v>
      </c>
      <c r="E24" s="128"/>
      <c r="F24" s="121">
        <v>12600</v>
      </c>
    </row>
    <row r="25" spans="1:6" ht="14.25">
      <c r="A25" s="76" t="s">
        <v>1347</v>
      </c>
      <c r="B25" s="126">
        <v>43165</v>
      </c>
      <c r="C25" s="127">
        <v>17157</v>
      </c>
      <c r="D25" s="128" t="s">
        <v>56</v>
      </c>
      <c r="E25" s="128"/>
      <c r="F25" s="121">
        <v>16400</v>
      </c>
    </row>
    <row r="26" spans="1:6" ht="14.25">
      <c r="A26" s="76" t="s">
        <v>1347</v>
      </c>
      <c r="B26" s="126">
        <v>43165</v>
      </c>
      <c r="C26" s="127">
        <v>17148</v>
      </c>
      <c r="D26" s="128" t="s">
        <v>48</v>
      </c>
      <c r="E26" s="128"/>
      <c r="F26" s="121">
        <v>18500</v>
      </c>
    </row>
    <row r="27" spans="1:6" ht="14.25">
      <c r="A27" s="76" t="s">
        <v>1347</v>
      </c>
      <c r="B27" s="126">
        <v>43165</v>
      </c>
      <c r="C27" s="127">
        <v>17158</v>
      </c>
      <c r="D27" s="128" t="s">
        <v>1348</v>
      </c>
      <c r="E27" s="128"/>
      <c r="F27" s="121">
        <v>24500</v>
      </c>
    </row>
    <row r="28" spans="1:6" ht="14.25">
      <c r="A28" s="76" t="s">
        <v>1349</v>
      </c>
      <c r="B28" s="126">
        <v>43165</v>
      </c>
      <c r="C28" s="127">
        <v>17327</v>
      </c>
      <c r="D28" s="128" t="s">
        <v>23</v>
      </c>
      <c r="E28" s="128"/>
      <c r="F28" s="121">
        <v>15104.38</v>
      </c>
    </row>
    <row r="29" spans="1:6" ht="14.25">
      <c r="A29" s="76" t="s">
        <v>1350</v>
      </c>
      <c r="B29" s="126">
        <v>43165</v>
      </c>
      <c r="C29" s="127">
        <v>17211</v>
      </c>
      <c r="D29" s="128" t="s">
        <v>31</v>
      </c>
      <c r="E29" s="128"/>
      <c r="F29" s="121">
        <v>121902.71</v>
      </c>
    </row>
    <row r="30" spans="1:6" ht="14.25">
      <c r="A30" s="76" t="s">
        <v>1350</v>
      </c>
      <c r="B30" s="126">
        <v>43165</v>
      </c>
      <c r="C30" s="127">
        <v>17169</v>
      </c>
      <c r="D30" s="128" t="s">
        <v>31</v>
      </c>
      <c r="E30" s="128"/>
      <c r="F30" s="121">
        <v>122495.02</v>
      </c>
    </row>
    <row r="31" spans="1:6" ht="14.25">
      <c r="A31" s="76" t="s">
        <v>1350</v>
      </c>
      <c r="B31" s="126">
        <v>43165</v>
      </c>
      <c r="C31" s="127">
        <v>17212</v>
      </c>
      <c r="D31" s="128" t="s">
        <v>34</v>
      </c>
      <c r="E31" s="128"/>
      <c r="F31" s="121">
        <v>123364.21</v>
      </c>
    </row>
    <row r="32" spans="1:6" ht="14.25">
      <c r="A32" s="76" t="s">
        <v>1350</v>
      </c>
      <c r="B32" s="126">
        <v>43165</v>
      </c>
      <c r="C32" s="127">
        <v>17184</v>
      </c>
      <c r="D32" s="128" t="s">
        <v>34</v>
      </c>
      <c r="E32" s="128"/>
      <c r="F32" s="121">
        <v>199471.34</v>
      </c>
    </row>
    <row r="33" spans="1:6" ht="14.25">
      <c r="A33" s="76" t="s">
        <v>1350</v>
      </c>
      <c r="B33" s="126">
        <v>43165</v>
      </c>
      <c r="C33" s="127">
        <v>17186</v>
      </c>
      <c r="D33" s="128" t="s">
        <v>34</v>
      </c>
      <c r="E33" s="128"/>
      <c r="F33" s="121">
        <v>207989.8</v>
      </c>
    </row>
    <row r="34" spans="1:6" ht="14.25">
      <c r="A34" s="76" t="s">
        <v>1350</v>
      </c>
      <c r="B34" s="126">
        <v>43165</v>
      </c>
      <c r="C34" s="127">
        <v>17182</v>
      </c>
      <c r="D34" s="128" t="s">
        <v>1351</v>
      </c>
      <c r="E34" s="128"/>
      <c r="F34" s="121">
        <v>223581.8</v>
      </c>
    </row>
    <row r="35" spans="1:6" ht="14.25">
      <c r="A35" s="76" t="s">
        <v>1350</v>
      </c>
      <c r="B35" s="126">
        <v>43165</v>
      </c>
      <c r="C35" s="127">
        <v>17217</v>
      </c>
      <c r="D35" s="128" t="s">
        <v>34</v>
      </c>
      <c r="E35" s="128"/>
      <c r="F35" s="121">
        <v>487007.57</v>
      </c>
    </row>
    <row r="36" spans="1:6" ht="14.25">
      <c r="A36" s="76" t="s">
        <v>1350</v>
      </c>
      <c r="B36" s="126">
        <v>43165</v>
      </c>
      <c r="C36" s="127">
        <v>17171</v>
      </c>
      <c r="D36" s="128" t="s">
        <v>26</v>
      </c>
      <c r="E36" s="128"/>
      <c r="F36" s="121">
        <v>759755.58</v>
      </c>
    </row>
    <row r="37" spans="1:6" ht="14.25">
      <c r="A37" s="76" t="s">
        <v>1352</v>
      </c>
      <c r="B37" s="126">
        <v>43166</v>
      </c>
      <c r="C37" s="127">
        <v>17228</v>
      </c>
      <c r="D37" s="128" t="s">
        <v>39</v>
      </c>
      <c r="E37" s="128"/>
      <c r="F37" s="121">
        <v>10000000</v>
      </c>
    </row>
    <row r="38" spans="1:6" ht="14.25">
      <c r="A38" s="76" t="s">
        <v>1350</v>
      </c>
      <c r="B38" s="126">
        <v>43167</v>
      </c>
      <c r="C38" s="127">
        <v>17188</v>
      </c>
      <c r="D38" s="128" t="s">
        <v>1353</v>
      </c>
      <c r="E38" s="128"/>
      <c r="F38" s="121">
        <v>625.84</v>
      </c>
    </row>
    <row r="39" spans="1:6" ht="14.25">
      <c r="A39" s="76" t="s">
        <v>1350</v>
      </c>
      <c r="B39" s="126">
        <v>43167</v>
      </c>
      <c r="C39" s="127">
        <v>17190</v>
      </c>
      <c r="D39" s="128" t="s">
        <v>1353</v>
      </c>
      <c r="E39" s="128"/>
      <c r="F39" s="121">
        <v>891</v>
      </c>
    </row>
    <row r="40" spans="1:6" ht="14.25">
      <c r="A40" s="76" t="s">
        <v>1350</v>
      </c>
      <c r="B40" s="126">
        <v>43167</v>
      </c>
      <c r="C40" s="127">
        <v>17213</v>
      </c>
      <c r="D40" s="128" t="s">
        <v>1353</v>
      </c>
      <c r="E40" s="128"/>
      <c r="F40" s="121">
        <v>2035</v>
      </c>
    </row>
    <row r="41" spans="1:6" ht="14.25">
      <c r="A41" s="76" t="s">
        <v>1350</v>
      </c>
      <c r="B41" s="126">
        <v>43167</v>
      </c>
      <c r="C41" s="127">
        <v>17215</v>
      </c>
      <c r="D41" s="128" t="s">
        <v>1354</v>
      </c>
      <c r="E41" s="128"/>
      <c r="F41" s="121">
        <v>7444.25</v>
      </c>
    </row>
    <row r="42" spans="1:6" ht="14.25">
      <c r="A42" s="76" t="s">
        <v>1350</v>
      </c>
      <c r="B42" s="126">
        <v>43167</v>
      </c>
      <c r="C42" s="127">
        <v>17175</v>
      </c>
      <c r="D42" s="128" t="s">
        <v>1355</v>
      </c>
      <c r="E42" s="128"/>
      <c r="F42" s="121">
        <v>8000</v>
      </c>
    </row>
    <row r="43" spans="1:6" ht="14.25">
      <c r="A43" s="76" t="s">
        <v>1350</v>
      </c>
      <c r="B43" s="126">
        <v>43167</v>
      </c>
      <c r="C43" s="127">
        <v>17167</v>
      </c>
      <c r="D43" s="128" t="s">
        <v>1356</v>
      </c>
      <c r="E43" s="128"/>
      <c r="F43" s="121">
        <v>8400</v>
      </c>
    </row>
    <row r="44" spans="1:6" ht="14.25">
      <c r="A44" s="76" t="s">
        <v>1357</v>
      </c>
      <c r="B44" s="126">
        <v>43167</v>
      </c>
      <c r="C44" s="127">
        <v>17352</v>
      </c>
      <c r="D44" s="128" t="s">
        <v>25</v>
      </c>
      <c r="E44" s="128"/>
      <c r="F44" s="121">
        <v>8784.59</v>
      </c>
    </row>
    <row r="45" spans="1:6" ht="14.25">
      <c r="A45" s="76" t="s">
        <v>1350</v>
      </c>
      <c r="B45" s="126">
        <v>43167</v>
      </c>
      <c r="C45" s="127">
        <v>17195</v>
      </c>
      <c r="D45" s="128" t="s">
        <v>1358</v>
      </c>
      <c r="E45" s="128"/>
      <c r="F45" s="121">
        <v>16959.62</v>
      </c>
    </row>
    <row r="46" spans="1:6" ht="14.25">
      <c r="A46" s="76" t="s">
        <v>1350</v>
      </c>
      <c r="B46" s="126">
        <v>43167</v>
      </c>
      <c r="C46" s="127">
        <v>17193</v>
      </c>
      <c r="D46" s="128" t="s">
        <v>59</v>
      </c>
      <c r="E46" s="128"/>
      <c r="F46" s="121">
        <v>19550.84</v>
      </c>
    </row>
    <row r="47" spans="1:6" ht="14.25">
      <c r="A47" s="76" t="s">
        <v>1350</v>
      </c>
      <c r="B47" s="126">
        <v>43167</v>
      </c>
      <c r="C47" s="127">
        <v>17173</v>
      </c>
      <c r="D47" s="128" t="s">
        <v>1359</v>
      </c>
      <c r="E47" s="128"/>
      <c r="F47" s="121">
        <v>22993.18</v>
      </c>
    </row>
    <row r="48" spans="1:6" ht="14.25">
      <c r="A48" s="76" t="s">
        <v>1350</v>
      </c>
      <c r="B48" s="126">
        <v>43167</v>
      </c>
      <c r="C48" s="127">
        <v>17201</v>
      </c>
      <c r="D48" s="128" t="s">
        <v>1354</v>
      </c>
      <c r="E48" s="128"/>
      <c r="F48" s="121">
        <v>24094.8</v>
      </c>
    </row>
    <row r="49" spans="1:6" ht="14.25">
      <c r="A49" s="76" t="s">
        <v>1350</v>
      </c>
      <c r="B49" s="126">
        <v>43167</v>
      </c>
      <c r="C49" s="127">
        <v>17200</v>
      </c>
      <c r="D49" s="128" t="s">
        <v>1354</v>
      </c>
      <c r="E49" s="128"/>
      <c r="F49" s="121">
        <v>26287</v>
      </c>
    </row>
    <row r="50" spans="1:6" ht="14.25">
      <c r="A50" s="76" t="s">
        <v>1350</v>
      </c>
      <c r="B50" s="126">
        <v>43167</v>
      </c>
      <c r="C50" s="127">
        <v>17198</v>
      </c>
      <c r="D50" s="128" t="s">
        <v>1354</v>
      </c>
      <c r="E50" s="128"/>
      <c r="F50" s="121">
        <v>26479.1</v>
      </c>
    </row>
    <row r="51" spans="1:6" ht="14.25">
      <c r="A51" s="76" t="s">
        <v>1350</v>
      </c>
      <c r="B51" s="126">
        <v>43167</v>
      </c>
      <c r="C51" s="127">
        <v>17196</v>
      </c>
      <c r="D51" s="128" t="s">
        <v>1354</v>
      </c>
      <c r="E51" s="128"/>
      <c r="F51" s="121">
        <v>31654.5</v>
      </c>
    </row>
    <row r="52" spans="1:6" ht="14.25">
      <c r="A52" s="76" t="s">
        <v>1360</v>
      </c>
      <c r="B52" s="126">
        <v>43167</v>
      </c>
      <c r="C52" s="127">
        <v>17219</v>
      </c>
      <c r="D52" s="128" t="s">
        <v>27</v>
      </c>
      <c r="E52" s="128"/>
      <c r="F52" s="121">
        <v>34014.13</v>
      </c>
    </row>
    <row r="53" spans="1:6" ht="14.25">
      <c r="A53" s="76" t="s">
        <v>1360</v>
      </c>
      <c r="B53" s="126">
        <v>43167</v>
      </c>
      <c r="C53" s="127">
        <v>17220</v>
      </c>
      <c r="D53" s="128" t="s">
        <v>27</v>
      </c>
      <c r="E53" s="128"/>
      <c r="F53" s="121">
        <v>34014.13</v>
      </c>
    </row>
    <row r="54" spans="1:6" ht="14.25">
      <c r="A54" s="76" t="s">
        <v>1360</v>
      </c>
      <c r="B54" s="126">
        <v>43167</v>
      </c>
      <c r="C54" s="127">
        <v>17221</v>
      </c>
      <c r="D54" s="128" t="s">
        <v>27</v>
      </c>
      <c r="E54" s="128"/>
      <c r="F54" s="121">
        <v>34014.13</v>
      </c>
    </row>
    <row r="55" spans="1:6" ht="14.25">
      <c r="A55" s="76" t="s">
        <v>1350</v>
      </c>
      <c r="B55" s="126">
        <v>43167</v>
      </c>
      <c r="C55" s="127">
        <v>17197</v>
      </c>
      <c r="D55" s="128" t="s">
        <v>1354</v>
      </c>
      <c r="E55" s="128"/>
      <c r="F55" s="121">
        <v>36626.5</v>
      </c>
    </row>
    <row r="56" spans="1:6" ht="14.25">
      <c r="A56" s="76" t="s">
        <v>1349</v>
      </c>
      <c r="B56" s="126">
        <v>43167</v>
      </c>
      <c r="C56" s="127">
        <v>17318</v>
      </c>
      <c r="D56" s="128" t="s">
        <v>60</v>
      </c>
      <c r="E56" s="128"/>
      <c r="F56" s="121">
        <v>38000</v>
      </c>
    </row>
    <row r="57" spans="1:6" ht="14.25">
      <c r="A57" s="76" t="s">
        <v>1352</v>
      </c>
      <c r="B57" s="126">
        <v>43167</v>
      </c>
      <c r="C57" s="127">
        <v>17230</v>
      </c>
      <c r="D57" s="128" t="s">
        <v>1345</v>
      </c>
      <c r="E57" s="128"/>
      <c r="F57" s="121">
        <v>60166.62</v>
      </c>
    </row>
    <row r="58" spans="1:6" ht="14.25">
      <c r="A58" s="76" t="s">
        <v>1350</v>
      </c>
      <c r="B58" s="126">
        <v>43167</v>
      </c>
      <c r="C58" s="127">
        <v>17174</v>
      </c>
      <c r="D58" s="128" t="s">
        <v>29</v>
      </c>
      <c r="E58" s="128"/>
      <c r="F58" s="121">
        <v>62857.94</v>
      </c>
    </row>
    <row r="59" spans="1:6" ht="14.25">
      <c r="A59" s="76" t="s">
        <v>1352</v>
      </c>
      <c r="B59" s="126">
        <v>43167</v>
      </c>
      <c r="C59" s="127">
        <v>17231</v>
      </c>
      <c r="D59" s="128" t="s">
        <v>1346</v>
      </c>
      <c r="E59" s="128"/>
      <c r="F59" s="121">
        <v>93197.88</v>
      </c>
    </row>
    <row r="60" spans="1:6" ht="14.25">
      <c r="A60" s="76" t="s">
        <v>1361</v>
      </c>
      <c r="B60" s="126">
        <v>43167</v>
      </c>
      <c r="C60" s="127">
        <v>17256</v>
      </c>
      <c r="D60" s="128" t="s">
        <v>64</v>
      </c>
      <c r="E60" s="128"/>
      <c r="F60" s="121">
        <v>950000</v>
      </c>
    </row>
    <row r="61" spans="1:6" ht="14.25">
      <c r="A61" s="76" t="s">
        <v>1350</v>
      </c>
      <c r="B61" s="126">
        <v>43168</v>
      </c>
      <c r="C61" s="127">
        <v>17207</v>
      </c>
      <c r="D61" s="128" t="s">
        <v>18</v>
      </c>
      <c r="E61" s="128"/>
      <c r="F61" s="121">
        <v>4520</v>
      </c>
    </row>
    <row r="62" spans="1:6" ht="14.25">
      <c r="A62" s="76" t="s">
        <v>1350</v>
      </c>
      <c r="B62" s="126">
        <v>43168</v>
      </c>
      <c r="C62" s="127">
        <v>17208</v>
      </c>
      <c r="D62" s="128" t="s">
        <v>18</v>
      </c>
      <c r="E62" s="128"/>
      <c r="F62" s="121">
        <v>4520</v>
      </c>
    </row>
    <row r="63" spans="1:6" ht="14.25">
      <c r="A63" s="76" t="s">
        <v>1350</v>
      </c>
      <c r="B63" s="126">
        <v>43168</v>
      </c>
      <c r="C63" s="127">
        <v>17205</v>
      </c>
      <c r="D63" s="128" t="s">
        <v>18</v>
      </c>
      <c r="E63" s="128"/>
      <c r="F63" s="121">
        <v>5085</v>
      </c>
    </row>
    <row r="64" spans="1:6" ht="14.25">
      <c r="A64" s="76" t="s">
        <v>1350</v>
      </c>
      <c r="B64" s="126">
        <v>43168</v>
      </c>
      <c r="C64" s="127">
        <v>17204</v>
      </c>
      <c r="D64" s="128" t="s">
        <v>18</v>
      </c>
      <c r="E64" s="128"/>
      <c r="F64" s="121">
        <v>6780</v>
      </c>
    </row>
    <row r="65" spans="1:6" ht="14.25">
      <c r="A65" s="76" t="s">
        <v>1349</v>
      </c>
      <c r="B65" s="126">
        <v>43168</v>
      </c>
      <c r="C65" s="127">
        <v>17332</v>
      </c>
      <c r="D65" s="128" t="s">
        <v>18</v>
      </c>
      <c r="E65" s="128"/>
      <c r="F65" s="121">
        <v>6780</v>
      </c>
    </row>
    <row r="66" spans="1:6" ht="14.25">
      <c r="A66" s="76" t="s">
        <v>1350</v>
      </c>
      <c r="B66" s="126">
        <v>43168</v>
      </c>
      <c r="C66" s="127">
        <v>17210</v>
      </c>
      <c r="D66" s="128" t="s">
        <v>18</v>
      </c>
      <c r="E66" s="128"/>
      <c r="F66" s="121">
        <v>9040</v>
      </c>
    </row>
    <row r="67" spans="1:6" ht="14.25">
      <c r="A67" s="76" t="s">
        <v>1362</v>
      </c>
      <c r="B67" s="126">
        <v>43168</v>
      </c>
      <c r="C67" s="127">
        <v>17241</v>
      </c>
      <c r="D67" s="128" t="s">
        <v>50</v>
      </c>
      <c r="E67" s="128"/>
      <c r="F67" s="121">
        <v>9500</v>
      </c>
    </row>
    <row r="68" spans="1:6" ht="14.25">
      <c r="A68" s="76" t="s">
        <v>1350</v>
      </c>
      <c r="B68" s="126">
        <v>43168</v>
      </c>
      <c r="C68" s="127">
        <v>17209</v>
      </c>
      <c r="D68" s="128" t="s">
        <v>18</v>
      </c>
      <c r="E68" s="128"/>
      <c r="F68" s="121">
        <v>10848</v>
      </c>
    </row>
    <row r="69" spans="1:6" ht="14.25">
      <c r="A69" s="76" t="s">
        <v>1350</v>
      </c>
      <c r="B69" s="126">
        <v>43168</v>
      </c>
      <c r="C69" s="127">
        <v>17206</v>
      </c>
      <c r="D69" s="128" t="s">
        <v>18</v>
      </c>
      <c r="E69" s="128"/>
      <c r="F69" s="121">
        <v>11300</v>
      </c>
    </row>
    <row r="70" spans="1:6" ht="14.25">
      <c r="A70" s="76" t="s">
        <v>1362</v>
      </c>
      <c r="B70" s="126">
        <v>43168</v>
      </c>
      <c r="C70" s="127">
        <v>17239</v>
      </c>
      <c r="D70" s="128" t="s">
        <v>44</v>
      </c>
      <c r="E70" s="128"/>
      <c r="F70" s="121">
        <v>11500</v>
      </c>
    </row>
    <row r="71" spans="1:6" ht="14.25">
      <c r="A71" s="76" t="s">
        <v>1362</v>
      </c>
      <c r="B71" s="126">
        <v>43168</v>
      </c>
      <c r="C71" s="127">
        <v>17250</v>
      </c>
      <c r="D71" s="128" t="s">
        <v>46</v>
      </c>
      <c r="E71" s="128"/>
      <c r="F71" s="121">
        <v>12300</v>
      </c>
    </row>
    <row r="72" spans="1:6" ht="14.25">
      <c r="A72" s="76" t="s">
        <v>1362</v>
      </c>
      <c r="B72" s="126">
        <v>43168</v>
      </c>
      <c r="C72" s="127">
        <v>17249</v>
      </c>
      <c r="D72" s="128" t="s">
        <v>57</v>
      </c>
      <c r="E72" s="128"/>
      <c r="F72" s="121">
        <v>12600</v>
      </c>
    </row>
    <row r="73" spans="1:6" ht="14.25">
      <c r="A73" s="76" t="s">
        <v>1362</v>
      </c>
      <c r="B73" s="126">
        <v>43168</v>
      </c>
      <c r="C73" s="127">
        <v>17245</v>
      </c>
      <c r="D73" s="128" t="s">
        <v>56</v>
      </c>
      <c r="E73" s="128"/>
      <c r="F73" s="121">
        <v>12930</v>
      </c>
    </row>
    <row r="74" spans="1:6" ht="14.25">
      <c r="A74" s="76" t="s">
        <v>1362</v>
      </c>
      <c r="B74" s="126">
        <v>43168</v>
      </c>
      <c r="C74" s="127">
        <v>17244</v>
      </c>
      <c r="D74" s="128" t="s">
        <v>42</v>
      </c>
      <c r="E74" s="128"/>
      <c r="F74" s="121">
        <v>13400</v>
      </c>
    </row>
    <row r="75" spans="1:6" ht="14.25">
      <c r="A75" s="76" t="s">
        <v>1362</v>
      </c>
      <c r="B75" s="126">
        <v>43168</v>
      </c>
      <c r="C75" s="127">
        <v>17242</v>
      </c>
      <c r="D75" s="128" t="s">
        <v>33</v>
      </c>
      <c r="E75" s="128"/>
      <c r="F75" s="121">
        <v>15500</v>
      </c>
    </row>
    <row r="76" spans="1:6" ht="14.25">
      <c r="A76" s="76" t="s">
        <v>1362</v>
      </c>
      <c r="B76" s="126">
        <v>43168</v>
      </c>
      <c r="C76" s="127">
        <v>17243</v>
      </c>
      <c r="D76" s="128" t="s">
        <v>49</v>
      </c>
      <c r="E76" s="128"/>
      <c r="F76" s="121">
        <v>16600</v>
      </c>
    </row>
    <row r="77" spans="1:6" ht="14.25">
      <c r="A77" s="76" t="s">
        <v>1362</v>
      </c>
      <c r="B77" s="126">
        <v>43168</v>
      </c>
      <c r="C77" s="127">
        <v>17238</v>
      </c>
      <c r="D77" s="128" t="s">
        <v>62</v>
      </c>
      <c r="E77" s="128"/>
      <c r="F77" s="121">
        <v>16700</v>
      </c>
    </row>
    <row r="78" spans="1:6" ht="14.25">
      <c r="A78" s="76" t="s">
        <v>1362</v>
      </c>
      <c r="B78" s="126">
        <v>43168</v>
      </c>
      <c r="C78" s="127">
        <v>17246</v>
      </c>
      <c r="D78" s="128" t="s">
        <v>1348</v>
      </c>
      <c r="E78" s="128"/>
      <c r="F78" s="121">
        <v>16900</v>
      </c>
    </row>
    <row r="79" spans="1:6" ht="14.25">
      <c r="A79" s="76" t="s">
        <v>1362</v>
      </c>
      <c r="B79" s="126">
        <v>43168</v>
      </c>
      <c r="C79" s="127">
        <v>17248</v>
      </c>
      <c r="D79" s="128" t="s">
        <v>48</v>
      </c>
      <c r="E79" s="128"/>
      <c r="F79" s="121">
        <v>16900</v>
      </c>
    </row>
    <row r="80" spans="1:6" ht="14.25">
      <c r="A80" s="76" t="s">
        <v>1362</v>
      </c>
      <c r="B80" s="126">
        <v>43168</v>
      </c>
      <c r="C80" s="127">
        <v>17251</v>
      </c>
      <c r="D80" s="128" t="s">
        <v>61</v>
      </c>
      <c r="E80" s="128"/>
      <c r="F80" s="121">
        <v>17900</v>
      </c>
    </row>
    <row r="81" spans="1:6" ht="14.25">
      <c r="A81" s="76" t="s">
        <v>1362</v>
      </c>
      <c r="B81" s="126">
        <v>43168</v>
      </c>
      <c r="C81" s="127">
        <v>17240</v>
      </c>
      <c r="D81" s="128" t="s">
        <v>45</v>
      </c>
      <c r="E81" s="128"/>
      <c r="F81" s="121">
        <v>23900</v>
      </c>
    </row>
    <row r="82" spans="1:6" ht="14.25">
      <c r="A82" s="76" t="s">
        <v>1362</v>
      </c>
      <c r="B82" s="126">
        <v>43168</v>
      </c>
      <c r="C82" s="127">
        <v>17247</v>
      </c>
      <c r="D82" s="128" t="s">
        <v>47</v>
      </c>
      <c r="E82" s="128"/>
      <c r="F82" s="121">
        <v>41300</v>
      </c>
    </row>
    <row r="83" spans="1:6" ht="14.25">
      <c r="A83" s="76" t="s">
        <v>1362</v>
      </c>
      <c r="B83" s="126">
        <v>43168</v>
      </c>
      <c r="C83" s="127">
        <v>17252</v>
      </c>
      <c r="D83" s="128" t="s">
        <v>58</v>
      </c>
      <c r="E83" s="128"/>
      <c r="F83" s="121">
        <v>96750</v>
      </c>
    </row>
    <row r="84" spans="1:6" ht="14.25">
      <c r="A84" s="76" t="s">
        <v>1363</v>
      </c>
      <c r="B84" s="126">
        <v>43168</v>
      </c>
      <c r="C84" s="127">
        <v>17344</v>
      </c>
      <c r="D84" s="128" t="s">
        <v>18</v>
      </c>
      <c r="E84" s="128"/>
      <c r="F84" s="121">
        <v>4520</v>
      </c>
    </row>
    <row r="85" spans="1:6" ht="14.25">
      <c r="A85" s="76" t="s">
        <v>1361</v>
      </c>
      <c r="B85" s="126">
        <v>43171</v>
      </c>
      <c r="C85" s="127">
        <v>17254</v>
      </c>
      <c r="D85" s="128" t="s">
        <v>21</v>
      </c>
      <c r="E85" s="128"/>
      <c r="F85" s="121">
        <v>6000</v>
      </c>
    </row>
    <row r="86" spans="1:6" ht="14.25">
      <c r="A86" s="76" t="s">
        <v>1362</v>
      </c>
      <c r="B86" s="126">
        <v>43171</v>
      </c>
      <c r="C86" s="127">
        <v>17233</v>
      </c>
      <c r="D86" s="128" t="s">
        <v>1364</v>
      </c>
      <c r="E86" s="128"/>
      <c r="F86" s="121">
        <v>3000</v>
      </c>
    </row>
    <row r="87" spans="1:6" ht="14.25">
      <c r="A87" s="76" t="s">
        <v>1362</v>
      </c>
      <c r="B87" s="126">
        <v>43171</v>
      </c>
      <c r="C87" s="127">
        <v>17235</v>
      </c>
      <c r="D87" s="128" t="s">
        <v>1364</v>
      </c>
      <c r="E87" s="128"/>
      <c r="F87" s="121">
        <v>3000</v>
      </c>
    </row>
    <row r="88" spans="1:6" ht="14.25">
      <c r="A88" s="76" t="s">
        <v>1362</v>
      </c>
      <c r="B88" s="126">
        <v>43171</v>
      </c>
      <c r="C88" s="127">
        <v>17236</v>
      </c>
      <c r="D88" s="128" t="s">
        <v>22</v>
      </c>
      <c r="E88" s="128"/>
      <c r="F88" s="121">
        <v>6000</v>
      </c>
    </row>
    <row r="89" spans="1:6" ht="14.25">
      <c r="A89" s="76" t="s">
        <v>1350</v>
      </c>
      <c r="B89" s="126">
        <v>43171</v>
      </c>
      <c r="C89" s="127">
        <v>17181</v>
      </c>
      <c r="D89" s="128" t="s">
        <v>1365</v>
      </c>
      <c r="E89" s="128"/>
      <c r="F89" s="121">
        <v>74995.45</v>
      </c>
    </row>
    <row r="90" spans="1:6" ht="14.25">
      <c r="A90" s="76" t="s">
        <v>1347</v>
      </c>
      <c r="B90" s="126">
        <v>43171</v>
      </c>
      <c r="C90" s="127">
        <v>17165</v>
      </c>
      <c r="D90" s="128" t="s">
        <v>1366</v>
      </c>
      <c r="E90" s="128"/>
      <c r="F90" s="121">
        <v>85315</v>
      </c>
    </row>
    <row r="91" spans="1:6" ht="14.25">
      <c r="A91" s="86" t="s">
        <v>1367</v>
      </c>
      <c r="B91" s="126">
        <v>43171</v>
      </c>
      <c r="C91" s="127">
        <v>17101</v>
      </c>
      <c r="D91" s="128" t="s">
        <v>1368</v>
      </c>
      <c r="E91" s="128"/>
      <c r="F91" s="121">
        <v>182495</v>
      </c>
    </row>
    <row r="92" spans="1:6" ht="14.25">
      <c r="A92" s="76" t="s">
        <v>1360</v>
      </c>
      <c r="B92" s="126">
        <v>43171</v>
      </c>
      <c r="C92" s="127">
        <v>17222</v>
      </c>
      <c r="D92" s="128" t="s">
        <v>35</v>
      </c>
      <c r="E92" s="128"/>
      <c r="F92" s="121">
        <v>1432155.21</v>
      </c>
    </row>
    <row r="93" spans="1:6" ht="14.25">
      <c r="A93" s="76" t="s">
        <v>1360</v>
      </c>
      <c r="B93" s="126">
        <v>43171</v>
      </c>
      <c r="C93" s="127">
        <v>17218</v>
      </c>
      <c r="D93" s="128" t="s">
        <v>1369</v>
      </c>
      <c r="E93" s="128"/>
      <c r="F93" s="121">
        <v>12583417.98</v>
      </c>
    </row>
    <row r="94" spans="1:6" ht="14.25">
      <c r="A94" s="76" t="s">
        <v>1352</v>
      </c>
      <c r="B94" s="126">
        <v>43172</v>
      </c>
      <c r="C94" s="127">
        <v>17227</v>
      </c>
      <c r="D94" s="128" t="s">
        <v>54</v>
      </c>
      <c r="E94" s="128"/>
      <c r="F94" s="121">
        <v>1081.84</v>
      </c>
    </row>
    <row r="95" spans="1:6" ht="14.25">
      <c r="A95" s="76" t="s">
        <v>1352</v>
      </c>
      <c r="B95" s="126">
        <v>43172</v>
      </c>
      <c r="C95" s="127">
        <v>17225</v>
      </c>
      <c r="D95" s="128" t="s">
        <v>29</v>
      </c>
      <c r="E95" s="128"/>
      <c r="F95" s="121">
        <v>1563.33</v>
      </c>
    </row>
    <row r="96" spans="1:6" ht="14.25">
      <c r="A96" s="76" t="s">
        <v>1352</v>
      </c>
      <c r="B96" s="126">
        <v>43172</v>
      </c>
      <c r="C96" s="127">
        <v>17224</v>
      </c>
      <c r="D96" s="128" t="s">
        <v>55</v>
      </c>
      <c r="E96" s="128"/>
      <c r="F96" s="121">
        <v>1622.2</v>
      </c>
    </row>
    <row r="97" spans="1:6" ht="14.25">
      <c r="A97" s="76" t="s">
        <v>1352</v>
      </c>
      <c r="B97" s="126">
        <v>43172</v>
      </c>
      <c r="C97" s="127">
        <v>17226</v>
      </c>
      <c r="D97" s="128" t="s">
        <v>54</v>
      </c>
      <c r="E97" s="128"/>
      <c r="F97" s="121">
        <v>3884.75</v>
      </c>
    </row>
    <row r="98" spans="1:6" ht="14.25">
      <c r="A98" s="76" t="s">
        <v>1362</v>
      </c>
      <c r="B98" s="126">
        <v>43172</v>
      </c>
      <c r="C98" s="127">
        <v>17237</v>
      </c>
      <c r="D98" s="128" t="s">
        <v>19</v>
      </c>
      <c r="E98" s="128"/>
      <c r="F98" s="121">
        <v>4000</v>
      </c>
    </row>
    <row r="99" spans="1:6" ht="14.25">
      <c r="A99" s="76" t="s">
        <v>1362</v>
      </c>
      <c r="B99" s="126">
        <v>43172</v>
      </c>
      <c r="C99" s="127">
        <v>17234</v>
      </c>
      <c r="D99" s="128" t="s">
        <v>43</v>
      </c>
      <c r="E99" s="128"/>
      <c r="F99" s="121">
        <v>6000</v>
      </c>
    </row>
    <row r="100" spans="1:6" ht="14.25">
      <c r="A100" s="76" t="s">
        <v>1350</v>
      </c>
      <c r="B100" s="126">
        <v>43172</v>
      </c>
      <c r="C100" s="127">
        <v>17214</v>
      </c>
      <c r="D100" s="128" t="s">
        <v>1370</v>
      </c>
      <c r="E100" s="128"/>
      <c r="F100" s="121">
        <v>12459.62</v>
      </c>
    </row>
    <row r="101" spans="1:6" ht="14.25">
      <c r="A101" s="76" t="s">
        <v>1362</v>
      </c>
      <c r="B101" s="126">
        <v>43172</v>
      </c>
      <c r="C101" s="127">
        <v>17232</v>
      </c>
      <c r="D101" s="128" t="s">
        <v>52</v>
      </c>
      <c r="E101" s="128"/>
      <c r="F101" s="121">
        <v>24640.8</v>
      </c>
    </row>
    <row r="102" spans="1:6" ht="14.25">
      <c r="A102" s="76" t="s">
        <v>1371</v>
      </c>
      <c r="B102" s="126">
        <v>43172</v>
      </c>
      <c r="C102" s="127">
        <v>17257</v>
      </c>
      <c r="D102" s="128" t="s">
        <v>40</v>
      </c>
      <c r="E102" s="128"/>
      <c r="F102" s="121">
        <v>4400000</v>
      </c>
    </row>
    <row r="103" spans="1:7" ht="14.25">
      <c r="A103" s="76"/>
      <c r="B103" s="133">
        <v>43172</v>
      </c>
      <c r="C103" s="134" t="s">
        <v>764</v>
      </c>
      <c r="D103" s="135" t="s">
        <v>85</v>
      </c>
      <c r="E103" s="136"/>
      <c r="F103" s="132">
        <v>24990</v>
      </c>
      <c r="G103" s="88" t="s">
        <v>1427</v>
      </c>
    </row>
    <row r="104" spans="1:6" ht="14.25">
      <c r="A104" s="86" t="s">
        <v>1372</v>
      </c>
      <c r="B104" s="126">
        <v>43175</v>
      </c>
      <c r="C104" s="127">
        <v>17073</v>
      </c>
      <c r="D104" s="128" t="s">
        <v>1373</v>
      </c>
      <c r="E104" s="128"/>
      <c r="F104" s="121">
        <v>2400</v>
      </c>
    </row>
    <row r="105" spans="1:6" ht="14.25">
      <c r="A105" s="86" t="s">
        <v>1372</v>
      </c>
      <c r="B105" s="126">
        <v>43175</v>
      </c>
      <c r="C105" s="127">
        <v>17072</v>
      </c>
      <c r="D105" s="128" t="s">
        <v>1374</v>
      </c>
      <c r="E105" s="128"/>
      <c r="F105" s="121">
        <v>7000</v>
      </c>
    </row>
    <row r="106" spans="1:6" ht="14.25">
      <c r="A106" s="76" t="s">
        <v>1375</v>
      </c>
      <c r="B106" s="126">
        <v>43175</v>
      </c>
      <c r="C106" s="127">
        <v>17263</v>
      </c>
      <c r="D106" s="128" t="s">
        <v>50</v>
      </c>
      <c r="E106" s="128"/>
      <c r="F106" s="121">
        <v>9500</v>
      </c>
    </row>
    <row r="107" spans="1:6" ht="14.25">
      <c r="A107" s="76" t="s">
        <v>1375</v>
      </c>
      <c r="B107" s="126">
        <v>43175</v>
      </c>
      <c r="C107" s="127">
        <v>17272</v>
      </c>
      <c r="D107" s="128" t="s">
        <v>44</v>
      </c>
      <c r="E107" s="128"/>
      <c r="F107" s="121">
        <v>11500</v>
      </c>
    </row>
    <row r="108" spans="1:6" ht="14.25">
      <c r="A108" s="76" t="s">
        <v>1375</v>
      </c>
      <c r="B108" s="126">
        <v>43175</v>
      </c>
      <c r="C108" s="127">
        <v>17270</v>
      </c>
      <c r="D108" s="128" t="s">
        <v>46</v>
      </c>
      <c r="E108" s="128"/>
      <c r="F108" s="121">
        <v>12300</v>
      </c>
    </row>
    <row r="109" spans="1:6" ht="14.25">
      <c r="A109" s="76" t="s">
        <v>1375</v>
      </c>
      <c r="B109" s="126">
        <v>43175</v>
      </c>
      <c r="C109" s="127">
        <v>17271</v>
      </c>
      <c r="D109" s="128" t="s">
        <v>61</v>
      </c>
      <c r="E109" s="128"/>
      <c r="F109" s="121">
        <v>12930</v>
      </c>
    </row>
    <row r="110" spans="1:6" ht="14.25">
      <c r="A110" s="76" t="s">
        <v>1375</v>
      </c>
      <c r="B110" s="126">
        <v>43175</v>
      </c>
      <c r="C110" s="127">
        <v>17269</v>
      </c>
      <c r="D110" s="128" t="s">
        <v>56</v>
      </c>
      <c r="E110" s="128"/>
      <c r="F110" s="121">
        <v>13400</v>
      </c>
    </row>
    <row r="111" spans="1:6" ht="14.25">
      <c r="A111" s="76" t="s">
        <v>1375</v>
      </c>
      <c r="B111" s="126">
        <v>43175</v>
      </c>
      <c r="C111" s="127">
        <v>17266</v>
      </c>
      <c r="D111" s="128" t="s">
        <v>33</v>
      </c>
      <c r="E111" s="128"/>
      <c r="F111" s="121">
        <v>15500</v>
      </c>
    </row>
    <row r="112" spans="1:6" ht="14.25">
      <c r="A112" s="76" t="s">
        <v>1375</v>
      </c>
      <c r="B112" s="126">
        <v>43175</v>
      </c>
      <c r="C112" s="127">
        <v>17267</v>
      </c>
      <c r="D112" s="128" t="s">
        <v>48</v>
      </c>
      <c r="E112" s="128"/>
      <c r="F112" s="121">
        <v>16900</v>
      </c>
    </row>
    <row r="113" spans="1:6" ht="14.25">
      <c r="A113" s="76" t="s">
        <v>1375</v>
      </c>
      <c r="B113" s="126">
        <v>43175</v>
      </c>
      <c r="C113" s="127">
        <v>17268</v>
      </c>
      <c r="D113" s="128" t="s">
        <v>57</v>
      </c>
      <c r="E113" s="128"/>
      <c r="F113" s="121">
        <v>16900</v>
      </c>
    </row>
    <row r="114" spans="1:6" ht="14.25">
      <c r="A114" s="76" t="s">
        <v>1375</v>
      </c>
      <c r="B114" s="126">
        <v>43175</v>
      </c>
      <c r="C114" s="127">
        <v>17273</v>
      </c>
      <c r="D114" s="128" t="s">
        <v>42</v>
      </c>
      <c r="E114" s="128"/>
      <c r="F114" s="121">
        <v>17900</v>
      </c>
    </row>
    <row r="115" spans="1:6" ht="14.25">
      <c r="A115" s="76" t="s">
        <v>1375</v>
      </c>
      <c r="B115" s="126">
        <v>43175</v>
      </c>
      <c r="C115" s="127">
        <v>17265</v>
      </c>
      <c r="D115" s="128" t="s">
        <v>45</v>
      </c>
      <c r="E115" s="128"/>
      <c r="F115" s="121">
        <v>18100</v>
      </c>
    </row>
    <row r="116" spans="1:6" ht="14.25">
      <c r="A116" s="76" t="s">
        <v>1375</v>
      </c>
      <c r="B116" s="126">
        <v>43175</v>
      </c>
      <c r="C116" s="127">
        <v>17261</v>
      </c>
      <c r="D116" s="128" t="s">
        <v>63</v>
      </c>
      <c r="E116" s="128"/>
      <c r="F116" s="121">
        <v>19300</v>
      </c>
    </row>
    <row r="117" spans="1:6" ht="14.25">
      <c r="A117" s="76" t="s">
        <v>1375</v>
      </c>
      <c r="B117" s="126">
        <v>43175</v>
      </c>
      <c r="C117" s="127">
        <v>17264</v>
      </c>
      <c r="D117" s="128" t="s">
        <v>49</v>
      </c>
      <c r="E117" s="128"/>
      <c r="F117" s="121">
        <v>19800</v>
      </c>
    </row>
    <row r="118" spans="1:6" ht="14.25">
      <c r="A118" s="76" t="s">
        <v>1375</v>
      </c>
      <c r="B118" s="126">
        <v>43175</v>
      </c>
      <c r="C118" s="127">
        <v>17260</v>
      </c>
      <c r="D118" s="128" t="s">
        <v>62</v>
      </c>
      <c r="E118" s="128"/>
      <c r="F118" s="121">
        <v>24150</v>
      </c>
    </row>
    <row r="119" spans="1:6" ht="14.25">
      <c r="A119" s="76" t="s">
        <v>1375</v>
      </c>
      <c r="B119" s="126">
        <v>43175</v>
      </c>
      <c r="C119" s="127">
        <v>17262</v>
      </c>
      <c r="D119" s="128" t="s">
        <v>47</v>
      </c>
      <c r="E119" s="128"/>
      <c r="F119" s="121">
        <v>24150</v>
      </c>
    </row>
    <row r="120" spans="1:6" ht="14.25">
      <c r="A120" s="76" t="s">
        <v>1375</v>
      </c>
      <c r="B120" s="126">
        <v>43175</v>
      </c>
      <c r="C120" s="127">
        <v>17274</v>
      </c>
      <c r="D120" s="128" t="s">
        <v>1348</v>
      </c>
      <c r="E120" s="128"/>
      <c r="F120" s="121">
        <v>44690</v>
      </c>
    </row>
    <row r="121" spans="1:6" ht="14.25">
      <c r="A121" s="76" t="s">
        <v>1376</v>
      </c>
      <c r="B121" s="126">
        <v>43175</v>
      </c>
      <c r="C121" s="127">
        <v>17259</v>
      </c>
      <c r="D121" s="128" t="s">
        <v>20</v>
      </c>
      <c r="E121" s="128"/>
      <c r="F121" s="121">
        <v>4100</v>
      </c>
    </row>
    <row r="122" spans="1:6" ht="14.25">
      <c r="A122" s="76" t="s">
        <v>1347</v>
      </c>
      <c r="B122" s="126">
        <v>43175</v>
      </c>
      <c r="C122" s="127">
        <v>17164</v>
      </c>
      <c r="D122" s="128" t="s">
        <v>28</v>
      </c>
      <c r="E122" s="128"/>
      <c r="F122" s="121">
        <v>72949.14</v>
      </c>
    </row>
    <row r="123" spans="1:6" ht="14.25">
      <c r="A123" s="76" t="s">
        <v>1361</v>
      </c>
      <c r="B123" s="126">
        <v>43175</v>
      </c>
      <c r="C123" s="127">
        <v>17253</v>
      </c>
      <c r="D123" s="128" t="s">
        <v>51</v>
      </c>
      <c r="E123" s="128"/>
      <c r="F123" s="121">
        <v>91525.44</v>
      </c>
    </row>
    <row r="124" spans="1:6" ht="14.25">
      <c r="A124" s="76" t="s">
        <v>1376</v>
      </c>
      <c r="B124" s="126">
        <v>43175</v>
      </c>
      <c r="C124" s="127">
        <v>17258</v>
      </c>
      <c r="D124" s="128" t="s">
        <v>1377</v>
      </c>
      <c r="E124" s="128"/>
      <c r="F124" s="121">
        <v>211684.36</v>
      </c>
    </row>
    <row r="125" spans="1:6" ht="14.25">
      <c r="A125" s="76" t="s">
        <v>1375</v>
      </c>
      <c r="B125" s="126">
        <v>43175</v>
      </c>
      <c r="C125" s="127">
        <v>17275</v>
      </c>
      <c r="D125" s="128" t="s">
        <v>1378</v>
      </c>
      <c r="E125" s="128"/>
      <c r="F125" s="121">
        <v>988000</v>
      </c>
    </row>
    <row r="126" spans="1:6" ht="14.25">
      <c r="A126" s="86" t="s">
        <v>1379</v>
      </c>
      <c r="B126" s="126">
        <v>43175</v>
      </c>
      <c r="C126" s="127">
        <v>17022</v>
      </c>
      <c r="D126" s="128" t="s">
        <v>1378</v>
      </c>
      <c r="E126" s="128"/>
      <c r="F126" s="121">
        <v>988000</v>
      </c>
    </row>
    <row r="127" spans="1:6" ht="14.25">
      <c r="A127" s="86" t="s">
        <v>1380</v>
      </c>
      <c r="B127" s="126">
        <v>43175</v>
      </c>
      <c r="C127" s="127">
        <v>17027</v>
      </c>
      <c r="D127" s="128" t="s">
        <v>1378</v>
      </c>
      <c r="E127" s="128"/>
      <c r="F127" s="121">
        <v>988000</v>
      </c>
    </row>
    <row r="128" spans="1:6" ht="14.25">
      <c r="A128" s="76" t="s">
        <v>1375</v>
      </c>
      <c r="B128" s="126">
        <v>43175</v>
      </c>
      <c r="C128" s="127">
        <v>17276</v>
      </c>
      <c r="D128" s="128" t="s">
        <v>36</v>
      </c>
      <c r="E128" s="128"/>
      <c r="F128" s="121">
        <v>1263500</v>
      </c>
    </row>
    <row r="129" spans="1:6" ht="14.25">
      <c r="A129" s="86" t="s">
        <v>1379</v>
      </c>
      <c r="B129" s="126">
        <v>43175</v>
      </c>
      <c r="C129" s="127">
        <v>17016</v>
      </c>
      <c r="D129" s="128" t="s">
        <v>36</v>
      </c>
      <c r="E129" s="128"/>
      <c r="F129" s="121">
        <v>1263500</v>
      </c>
    </row>
    <row r="130" spans="1:6" ht="14.25">
      <c r="A130" s="86" t="s">
        <v>1379</v>
      </c>
      <c r="B130" s="126">
        <v>43175</v>
      </c>
      <c r="C130" s="127">
        <v>17021</v>
      </c>
      <c r="D130" s="128" t="s">
        <v>36</v>
      </c>
      <c r="E130" s="128"/>
      <c r="F130" s="121">
        <v>1263500</v>
      </c>
    </row>
    <row r="131" spans="1:6" ht="14.25">
      <c r="A131" s="76" t="s">
        <v>1381</v>
      </c>
      <c r="B131" s="126">
        <v>43178</v>
      </c>
      <c r="C131" s="127">
        <v>17284</v>
      </c>
      <c r="D131" s="128" t="s">
        <v>40</v>
      </c>
      <c r="E131" s="128"/>
      <c r="F131" s="121">
        <v>1350000</v>
      </c>
    </row>
    <row r="132" spans="1:6" ht="14.25">
      <c r="A132" s="76" t="s">
        <v>1382</v>
      </c>
      <c r="B132" s="126">
        <v>43178</v>
      </c>
      <c r="C132" s="127">
        <v>17277</v>
      </c>
      <c r="D132" s="128" t="s">
        <v>39</v>
      </c>
      <c r="E132" s="128"/>
      <c r="F132" s="121">
        <v>11772884.07</v>
      </c>
    </row>
    <row r="133" spans="1:7" ht="14.25">
      <c r="A133" s="86"/>
      <c r="B133" s="87">
        <v>43178</v>
      </c>
      <c r="C133" s="92">
        <v>17016</v>
      </c>
      <c r="D133" s="91" t="s">
        <v>563</v>
      </c>
      <c r="E133" s="76"/>
      <c r="F133" s="132">
        <v>1263500</v>
      </c>
      <c r="G133" s="88" t="s">
        <v>1427</v>
      </c>
    </row>
    <row r="134" spans="1:7" ht="14.25">
      <c r="A134" s="86"/>
      <c r="B134" s="87">
        <v>43178</v>
      </c>
      <c r="C134" s="92">
        <v>17021</v>
      </c>
      <c r="D134" s="94" t="s">
        <v>563</v>
      </c>
      <c r="E134" s="76"/>
      <c r="F134" s="132">
        <v>1263500</v>
      </c>
      <c r="G134" s="88" t="s">
        <v>1427</v>
      </c>
    </row>
    <row r="135" spans="1:7" ht="15">
      <c r="A135" s="86"/>
      <c r="B135" s="87">
        <v>43178</v>
      </c>
      <c r="C135" s="92">
        <v>17275</v>
      </c>
      <c r="D135" s="131" t="s">
        <v>1426</v>
      </c>
      <c r="E135" s="76"/>
      <c r="F135" s="132">
        <v>988000</v>
      </c>
      <c r="G135" s="88" t="s">
        <v>1427</v>
      </c>
    </row>
    <row r="136" spans="1:7" ht="14.25">
      <c r="A136" s="86"/>
      <c r="B136" s="87">
        <v>43178</v>
      </c>
      <c r="C136" s="92">
        <v>17027</v>
      </c>
      <c r="D136" s="94" t="s">
        <v>563</v>
      </c>
      <c r="E136" s="76"/>
      <c r="F136" s="132">
        <v>988000</v>
      </c>
      <c r="G136" s="88" t="s">
        <v>1427</v>
      </c>
    </row>
    <row r="137" spans="1:6" ht="14.25">
      <c r="A137" s="86" t="s">
        <v>1383</v>
      </c>
      <c r="B137" s="126">
        <v>43180</v>
      </c>
      <c r="C137" s="127">
        <v>16972</v>
      </c>
      <c r="D137" s="128" t="s">
        <v>44</v>
      </c>
      <c r="E137" s="128"/>
      <c r="F137" s="121">
        <v>1775</v>
      </c>
    </row>
    <row r="138" spans="1:6" ht="14.25">
      <c r="A138" s="86" t="s">
        <v>1383</v>
      </c>
      <c r="B138" s="126">
        <v>43180</v>
      </c>
      <c r="C138" s="127">
        <v>16992</v>
      </c>
      <c r="D138" s="128" t="s">
        <v>1384</v>
      </c>
      <c r="E138" s="128"/>
      <c r="F138" s="121">
        <v>4265.98</v>
      </c>
    </row>
    <row r="139" spans="1:6" ht="14.25">
      <c r="A139" s="76" t="s">
        <v>1350</v>
      </c>
      <c r="B139" s="126">
        <v>43180</v>
      </c>
      <c r="C139" s="127">
        <v>17172</v>
      </c>
      <c r="D139" s="128" t="s">
        <v>1385</v>
      </c>
      <c r="E139" s="128"/>
      <c r="F139" s="121">
        <v>33395</v>
      </c>
    </row>
    <row r="140" spans="1:6" ht="14.25">
      <c r="A140" s="86" t="s">
        <v>1386</v>
      </c>
      <c r="B140" s="126">
        <v>43180</v>
      </c>
      <c r="C140" s="127">
        <v>17088</v>
      </c>
      <c r="D140" s="128" t="s">
        <v>1387</v>
      </c>
      <c r="E140" s="128"/>
      <c r="F140" s="121">
        <v>38900</v>
      </c>
    </row>
    <row r="141" spans="1:6" ht="14.25">
      <c r="A141" s="76" t="s">
        <v>1388</v>
      </c>
      <c r="B141" s="126">
        <v>43180</v>
      </c>
      <c r="C141" s="127">
        <v>17293</v>
      </c>
      <c r="D141" s="128" t="s">
        <v>40</v>
      </c>
      <c r="E141" s="128"/>
      <c r="F141" s="121">
        <v>2100000</v>
      </c>
    </row>
    <row r="142" spans="1:6" ht="14.25">
      <c r="A142" s="76" t="s">
        <v>1350</v>
      </c>
      <c r="B142" s="126">
        <v>43181</v>
      </c>
      <c r="C142" s="127">
        <v>17176</v>
      </c>
      <c r="D142" s="128" t="s">
        <v>24</v>
      </c>
      <c r="E142" s="128"/>
      <c r="F142" s="121">
        <v>27000</v>
      </c>
    </row>
    <row r="143" spans="1:6" ht="14.25">
      <c r="A143" s="76" t="s">
        <v>1350</v>
      </c>
      <c r="B143" s="126">
        <v>43181</v>
      </c>
      <c r="C143" s="127">
        <v>17177</v>
      </c>
      <c r="D143" s="128" t="s">
        <v>24</v>
      </c>
      <c r="E143" s="128"/>
      <c r="F143" s="121">
        <v>31500</v>
      </c>
    </row>
    <row r="144" spans="1:6" ht="14.25">
      <c r="A144" s="76" t="s">
        <v>1350</v>
      </c>
      <c r="B144" s="126">
        <v>43181</v>
      </c>
      <c r="C144" s="127">
        <v>17180</v>
      </c>
      <c r="D144" s="128" t="s">
        <v>24</v>
      </c>
      <c r="E144" s="128"/>
      <c r="F144" s="121">
        <v>31500</v>
      </c>
    </row>
    <row r="145" spans="1:6" ht="14.25">
      <c r="A145" s="76" t="s">
        <v>1350</v>
      </c>
      <c r="B145" s="126">
        <v>43181</v>
      </c>
      <c r="C145" s="127">
        <v>17178</v>
      </c>
      <c r="D145" s="128" t="s">
        <v>24</v>
      </c>
      <c r="E145" s="128"/>
      <c r="F145" s="121">
        <v>32400</v>
      </c>
    </row>
    <row r="146" spans="1:6" ht="14.25">
      <c r="A146" s="76" t="s">
        <v>1350</v>
      </c>
      <c r="B146" s="126">
        <v>43181</v>
      </c>
      <c r="C146" s="127">
        <v>17179</v>
      </c>
      <c r="D146" s="128" t="s">
        <v>24</v>
      </c>
      <c r="E146" s="128"/>
      <c r="F146" s="121">
        <v>32400</v>
      </c>
    </row>
    <row r="147" spans="1:6" ht="14.25">
      <c r="A147" s="76" t="s">
        <v>1382</v>
      </c>
      <c r="B147" s="126">
        <v>43181</v>
      </c>
      <c r="C147" s="127">
        <v>17281</v>
      </c>
      <c r="D147" s="128" t="s">
        <v>1389</v>
      </c>
      <c r="E147" s="128"/>
      <c r="F147" s="121">
        <v>524760</v>
      </c>
    </row>
    <row r="148" spans="1:6" ht="14.25">
      <c r="A148" s="76" t="s">
        <v>1382</v>
      </c>
      <c r="B148" s="126">
        <v>43181</v>
      </c>
      <c r="C148" s="127">
        <v>17280</v>
      </c>
      <c r="D148" s="128" t="s">
        <v>1390</v>
      </c>
      <c r="E148" s="128"/>
      <c r="F148" s="121">
        <v>538625</v>
      </c>
    </row>
    <row r="149" spans="1:6" ht="14.25">
      <c r="A149" s="76" t="s">
        <v>1382</v>
      </c>
      <c r="B149" s="126">
        <v>43181</v>
      </c>
      <c r="C149" s="127">
        <v>17282</v>
      </c>
      <c r="D149" s="128" t="s">
        <v>1390</v>
      </c>
      <c r="E149" s="128"/>
      <c r="F149" s="121">
        <v>2625000</v>
      </c>
    </row>
    <row r="150" spans="1:6" ht="14.25">
      <c r="A150" s="76" t="s">
        <v>1382</v>
      </c>
      <c r="B150" s="126">
        <v>43181</v>
      </c>
      <c r="C150" s="127">
        <v>17278</v>
      </c>
      <c r="D150" s="128" t="s">
        <v>1389</v>
      </c>
      <c r="E150" s="128"/>
      <c r="F150" s="121">
        <v>2831874</v>
      </c>
    </row>
    <row r="151" spans="1:6" ht="14.25">
      <c r="A151" s="76" t="s">
        <v>1382</v>
      </c>
      <c r="B151" s="126">
        <v>43181</v>
      </c>
      <c r="C151" s="127">
        <v>17279</v>
      </c>
      <c r="D151" s="128" t="s">
        <v>1390</v>
      </c>
      <c r="E151" s="128"/>
      <c r="F151" s="121">
        <v>3186295</v>
      </c>
    </row>
    <row r="152" spans="1:6" ht="14.25">
      <c r="A152" s="76" t="s">
        <v>1388</v>
      </c>
      <c r="B152" s="126">
        <v>43181</v>
      </c>
      <c r="C152" s="127">
        <v>17285</v>
      </c>
      <c r="D152" s="128" t="s">
        <v>40</v>
      </c>
      <c r="E152" s="128"/>
      <c r="F152" s="121">
        <v>3937265.64</v>
      </c>
    </row>
    <row r="153" spans="1:6" ht="14.25">
      <c r="A153" s="76" t="s">
        <v>1388</v>
      </c>
      <c r="B153" s="126">
        <v>43181</v>
      </c>
      <c r="C153" s="127">
        <v>17286</v>
      </c>
      <c r="D153" s="128" t="s">
        <v>40</v>
      </c>
      <c r="E153" s="128"/>
      <c r="F153" s="121">
        <v>3937265.64</v>
      </c>
    </row>
    <row r="154" spans="1:6" ht="14.25">
      <c r="A154" s="76" t="s">
        <v>1388</v>
      </c>
      <c r="B154" s="126">
        <v>43181</v>
      </c>
      <c r="C154" s="127">
        <v>17287</v>
      </c>
      <c r="D154" s="128" t="s">
        <v>40</v>
      </c>
      <c r="E154" s="128"/>
      <c r="F154" s="121">
        <v>3937265.64</v>
      </c>
    </row>
    <row r="155" spans="1:6" ht="14.25">
      <c r="A155" s="76" t="s">
        <v>1388</v>
      </c>
      <c r="B155" s="126">
        <v>43181</v>
      </c>
      <c r="C155" s="127">
        <v>17289</v>
      </c>
      <c r="D155" s="128" t="s">
        <v>40</v>
      </c>
      <c r="E155" s="128"/>
      <c r="F155" s="121">
        <v>3937265.64</v>
      </c>
    </row>
    <row r="156" spans="1:6" ht="14.25">
      <c r="A156" s="76" t="s">
        <v>1388</v>
      </c>
      <c r="B156" s="126">
        <v>43181</v>
      </c>
      <c r="C156" s="127">
        <v>17290</v>
      </c>
      <c r="D156" s="128" t="s">
        <v>40</v>
      </c>
      <c r="E156" s="128"/>
      <c r="F156" s="121">
        <v>3937265.64</v>
      </c>
    </row>
    <row r="157" spans="1:6" ht="14.25">
      <c r="A157" s="76" t="s">
        <v>1388</v>
      </c>
      <c r="B157" s="126">
        <v>43181</v>
      </c>
      <c r="C157" s="127">
        <v>17291</v>
      </c>
      <c r="D157" s="128" t="s">
        <v>40</v>
      </c>
      <c r="E157" s="128"/>
      <c r="F157" s="121">
        <v>3937265.64</v>
      </c>
    </row>
    <row r="158" spans="1:6" ht="14.25">
      <c r="A158" s="76" t="s">
        <v>1388</v>
      </c>
      <c r="B158" s="126">
        <v>43181</v>
      </c>
      <c r="C158" s="127">
        <v>17292</v>
      </c>
      <c r="D158" s="128" t="s">
        <v>40</v>
      </c>
      <c r="E158" s="128"/>
      <c r="F158" s="121">
        <v>3937265.64</v>
      </c>
    </row>
    <row r="159" spans="1:6" ht="14.25">
      <c r="A159" s="76" t="s">
        <v>1391</v>
      </c>
      <c r="B159" s="126">
        <v>43182</v>
      </c>
      <c r="C159" s="127">
        <v>17308</v>
      </c>
      <c r="D159" s="128" t="s">
        <v>50</v>
      </c>
      <c r="E159" s="128"/>
      <c r="F159" s="121">
        <v>9500</v>
      </c>
    </row>
    <row r="160" spans="1:6" ht="14.25">
      <c r="A160" s="76" t="s">
        <v>1391</v>
      </c>
      <c r="B160" s="126">
        <v>43182</v>
      </c>
      <c r="C160" s="127">
        <v>17313</v>
      </c>
      <c r="D160" s="128" t="s">
        <v>46</v>
      </c>
      <c r="E160" s="128"/>
      <c r="F160" s="121">
        <v>10300</v>
      </c>
    </row>
    <row r="161" spans="1:6" ht="14.25">
      <c r="A161" s="76" t="s">
        <v>1391</v>
      </c>
      <c r="B161" s="126">
        <v>43182</v>
      </c>
      <c r="C161" s="127">
        <v>17310</v>
      </c>
      <c r="D161" s="128" t="s">
        <v>42</v>
      </c>
      <c r="E161" s="128"/>
      <c r="F161" s="121">
        <v>11430</v>
      </c>
    </row>
    <row r="162" spans="1:6" ht="14.25">
      <c r="A162" s="76" t="s">
        <v>1391</v>
      </c>
      <c r="B162" s="126">
        <v>43182</v>
      </c>
      <c r="C162" s="127">
        <v>17299</v>
      </c>
      <c r="D162" s="128" t="s">
        <v>57</v>
      </c>
      <c r="E162" s="128"/>
      <c r="F162" s="121">
        <v>11900</v>
      </c>
    </row>
    <row r="163" spans="1:6" ht="14.25">
      <c r="A163" s="76" t="s">
        <v>1391</v>
      </c>
      <c r="B163" s="126">
        <v>43182</v>
      </c>
      <c r="C163" s="127">
        <v>17300</v>
      </c>
      <c r="D163" s="128" t="s">
        <v>33</v>
      </c>
      <c r="E163" s="128"/>
      <c r="F163" s="121">
        <v>12700</v>
      </c>
    </row>
    <row r="164" spans="1:6" ht="14.25">
      <c r="A164" s="76" t="s">
        <v>1391</v>
      </c>
      <c r="B164" s="126">
        <v>43182</v>
      </c>
      <c r="C164" s="127">
        <v>17312</v>
      </c>
      <c r="D164" s="128" t="s">
        <v>62</v>
      </c>
      <c r="E164" s="128"/>
      <c r="F164" s="121">
        <v>15200</v>
      </c>
    </row>
    <row r="165" spans="1:6" ht="14.25">
      <c r="A165" s="76" t="s">
        <v>1391</v>
      </c>
      <c r="B165" s="126">
        <v>43182</v>
      </c>
      <c r="C165" s="127">
        <v>17303</v>
      </c>
      <c r="D165" s="128" t="s">
        <v>44</v>
      </c>
      <c r="E165" s="128"/>
      <c r="F165" s="121">
        <v>15300</v>
      </c>
    </row>
    <row r="166" spans="1:6" ht="14.25">
      <c r="A166" s="76" t="s">
        <v>1391</v>
      </c>
      <c r="B166" s="126">
        <v>43182</v>
      </c>
      <c r="C166" s="127">
        <v>17305</v>
      </c>
      <c r="D166" s="128" t="s">
        <v>1392</v>
      </c>
      <c r="E166" s="128"/>
      <c r="F166" s="121">
        <v>15400</v>
      </c>
    </row>
    <row r="167" spans="1:6" ht="14.25">
      <c r="A167" s="76" t="s">
        <v>1391</v>
      </c>
      <c r="B167" s="126">
        <v>43182</v>
      </c>
      <c r="C167" s="127">
        <v>17307</v>
      </c>
      <c r="D167" s="128" t="s">
        <v>48</v>
      </c>
      <c r="E167" s="128"/>
      <c r="F167" s="121">
        <v>15400</v>
      </c>
    </row>
    <row r="168" spans="1:6" ht="14.25">
      <c r="A168" s="76" t="s">
        <v>1391</v>
      </c>
      <c r="B168" s="126">
        <v>43182</v>
      </c>
      <c r="C168" s="127">
        <v>17311</v>
      </c>
      <c r="D168" s="128" t="s">
        <v>45</v>
      </c>
      <c r="E168" s="128"/>
      <c r="F168" s="121">
        <v>16400</v>
      </c>
    </row>
    <row r="169" spans="1:6" ht="14.25">
      <c r="A169" s="76" t="s">
        <v>1391</v>
      </c>
      <c r="B169" s="126">
        <v>43182</v>
      </c>
      <c r="C169" s="127">
        <v>17309</v>
      </c>
      <c r="D169" s="128" t="s">
        <v>1393</v>
      </c>
      <c r="E169" s="128"/>
      <c r="F169" s="121">
        <v>16600</v>
      </c>
    </row>
    <row r="170" spans="1:6" ht="14.25">
      <c r="A170" s="76" t="s">
        <v>1391</v>
      </c>
      <c r="B170" s="126">
        <v>43182</v>
      </c>
      <c r="C170" s="127">
        <v>17304</v>
      </c>
      <c r="D170" s="128" t="s">
        <v>56</v>
      </c>
      <c r="E170" s="128"/>
      <c r="F170" s="121">
        <v>22850</v>
      </c>
    </row>
    <row r="171" spans="1:6" ht="14.25">
      <c r="A171" s="76" t="s">
        <v>1391</v>
      </c>
      <c r="B171" s="126">
        <v>43182</v>
      </c>
      <c r="C171" s="127">
        <v>17306</v>
      </c>
      <c r="D171" s="128" t="s">
        <v>61</v>
      </c>
      <c r="E171" s="128"/>
      <c r="F171" s="121">
        <v>26150</v>
      </c>
    </row>
    <row r="172" spans="1:6" ht="14.25">
      <c r="A172" s="76" t="s">
        <v>1391</v>
      </c>
      <c r="B172" s="126">
        <v>43182</v>
      </c>
      <c r="C172" s="127">
        <v>17314</v>
      </c>
      <c r="D172" s="128" t="s">
        <v>49</v>
      </c>
      <c r="E172" s="128"/>
      <c r="F172" s="121">
        <v>29150</v>
      </c>
    </row>
    <row r="173" spans="1:6" ht="14.25">
      <c r="A173" s="76" t="s">
        <v>1391</v>
      </c>
      <c r="B173" s="126">
        <v>43182</v>
      </c>
      <c r="C173" s="127">
        <v>17301</v>
      </c>
      <c r="D173" s="128" t="s">
        <v>47</v>
      </c>
      <c r="E173" s="128"/>
      <c r="F173" s="121">
        <v>33500</v>
      </c>
    </row>
    <row r="174" spans="1:6" ht="14.25">
      <c r="A174" s="76" t="s">
        <v>1391</v>
      </c>
      <c r="B174" s="126">
        <v>43185</v>
      </c>
      <c r="C174" s="127">
        <v>17302</v>
      </c>
      <c r="D174" s="128" t="s">
        <v>1348</v>
      </c>
      <c r="E174" s="128"/>
      <c r="F174" s="121">
        <v>27600</v>
      </c>
    </row>
    <row r="175" spans="1:6" ht="14.25">
      <c r="A175" s="76" t="s">
        <v>1363</v>
      </c>
      <c r="B175" s="126">
        <v>43185</v>
      </c>
      <c r="C175" s="127">
        <v>17338</v>
      </c>
      <c r="D175" s="128" t="s">
        <v>1385</v>
      </c>
      <c r="E175" s="128"/>
      <c r="F175" s="121">
        <v>1100</v>
      </c>
    </row>
    <row r="176" spans="1:6" ht="14.25">
      <c r="A176" s="76" t="s">
        <v>1363</v>
      </c>
      <c r="B176" s="126">
        <v>43185</v>
      </c>
      <c r="C176" s="127">
        <v>17342</v>
      </c>
      <c r="D176" s="128" t="s">
        <v>1394</v>
      </c>
      <c r="E176" s="128"/>
      <c r="F176" s="121">
        <v>2400</v>
      </c>
    </row>
    <row r="177" spans="1:6" ht="14.25">
      <c r="A177" s="76" t="s">
        <v>1363</v>
      </c>
      <c r="B177" s="126">
        <v>43185</v>
      </c>
      <c r="C177" s="127">
        <v>17337</v>
      </c>
      <c r="D177" s="128" t="s">
        <v>1395</v>
      </c>
      <c r="E177" s="128"/>
      <c r="F177" s="121">
        <v>4506.29</v>
      </c>
    </row>
    <row r="178" spans="1:6" ht="14.25">
      <c r="A178" s="76" t="s">
        <v>1349</v>
      </c>
      <c r="B178" s="126">
        <v>43185</v>
      </c>
      <c r="C178" s="127">
        <v>17336</v>
      </c>
      <c r="D178" s="128" t="s">
        <v>1396</v>
      </c>
      <c r="E178" s="128"/>
      <c r="F178" s="121">
        <v>5191.51</v>
      </c>
    </row>
    <row r="179" spans="1:6" ht="14.25">
      <c r="A179" s="76" t="s">
        <v>1349</v>
      </c>
      <c r="B179" s="126">
        <v>43185</v>
      </c>
      <c r="C179" s="127">
        <v>17320</v>
      </c>
      <c r="D179" s="128" t="s">
        <v>1387</v>
      </c>
      <c r="E179" s="128"/>
      <c r="F179" s="121">
        <v>5472.23</v>
      </c>
    </row>
    <row r="180" spans="1:6" ht="14.25">
      <c r="A180" s="76" t="s">
        <v>1363</v>
      </c>
      <c r="B180" s="126">
        <v>43185</v>
      </c>
      <c r="C180" s="127">
        <v>17343</v>
      </c>
      <c r="D180" s="128" t="s">
        <v>18</v>
      </c>
      <c r="E180" s="128"/>
      <c r="F180" s="121">
        <v>5650</v>
      </c>
    </row>
    <row r="181" spans="1:6" ht="14.25">
      <c r="A181" s="76" t="s">
        <v>1350</v>
      </c>
      <c r="B181" s="126">
        <v>43185</v>
      </c>
      <c r="C181" s="127">
        <v>17203</v>
      </c>
      <c r="D181" s="128" t="s">
        <v>18</v>
      </c>
      <c r="E181" s="128"/>
      <c r="F181" s="121">
        <v>6780</v>
      </c>
    </row>
    <row r="182" spans="1:6" ht="14.25">
      <c r="A182" s="76" t="s">
        <v>1349</v>
      </c>
      <c r="B182" s="126">
        <v>43185</v>
      </c>
      <c r="C182" s="127">
        <v>17325</v>
      </c>
      <c r="D182" s="128" t="s">
        <v>1397</v>
      </c>
      <c r="E182" s="128"/>
      <c r="F182" s="121">
        <v>10383.02</v>
      </c>
    </row>
    <row r="183" spans="1:6" ht="14.25">
      <c r="A183" s="76" t="s">
        <v>1349</v>
      </c>
      <c r="B183" s="126">
        <v>43185</v>
      </c>
      <c r="C183" s="127">
        <v>17333</v>
      </c>
      <c r="D183" s="128" t="s">
        <v>18</v>
      </c>
      <c r="E183" s="128"/>
      <c r="F183" s="121">
        <v>13560</v>
      </c>
    </row>
    <row r="184" spans="1:6" ht="14.25">
      <c r="A184" s="76" t="s">
        <v>1350</v>
      </c>
      <c r="B184" s="126">
        <v>43185</v>
      </c>
      <c r="C184" s="127">
        <v>17168</v>
      </c>
      <c r="D184" s="128" t="s">
        <v>23</v>
      </c>
      <c r="E184" s="128"/>
      <c r="F184" s="121">
        <v>15104.38</v>
      </c>
    </row>
    <row r="185" spans="1:6" ht="14.25">
      <c r="A185" s="76" t="s">
        <v>1349</v>
      </c>
      <c r="B185" s="126">
        <v>43185</v>
      </c>
      <c r="C185" s="127">
        <v>17331</v>
      </c>
      <c r="D185" s="128" t="s">
        <v>53</v>
      </c>
      <c r="E185" s="128"/>
      <c r="F185" s="121">
        <v>15106.98</v>
      </c>
    </row>
    <row r="186" spans="1:6" ht="14.25">
      <c r="A186" s="76" t="s">
        <v>1349</v>
      </c>
      <c r="B186" s="126">
        <v>43185</v>
      </c>
      <c r="C186" s="127">
        <v>17315</v>
      </c>
      <c r="D186" s="128" t="s">
        <v>1398</v>
      </c>
      <c r="E186" s="128"/>
      <c r="F186" s="121">
        <v>17305.03</v>
      </c>
    </row>
    <row r="187" spans="1:6" ht="14.25">
      <c r="A187" s="76" t="s">
        <v>1349</v>
      </c>
      <c r="B187" s="126">
        <v>43185</v>
      </c>
      <c r="C187" s="127">
        <v>17316</v>
      </c>
      <c r="D187" s="128" t="s">
        <v>1399</v>
      </c>
      <c r="E187" s="128"/>
      <c r="F187" s="121">
        <v>18343.41</v>
      </c>
    </row>
    <row r="188" spans="1:6" ht="14.25">
      <c r="A188" s="76" t="s">
        <v>1349</v>
      </c>
      <c r="B188" s="126">
        <v>43185</v>
      </c>
      <c r="C188" s="127">
        <v>17317</v>
      </c>
      <c r="D188" s="128" t="s">
        <v>59</v>
      </c>
      <c r="E188" s="128"/>
      <c r="F188" s="121">
        <v>19550.83</v>
      </c>
    </row>
    <row r="189" spans="1:6" ht="14.25">
      <c r="A189" s="76" t="s">
        <v>1363</v>
      </c>
      <c r="B189" s="126">
        <v>43185</v>
      </c>
      <c r="C189" s="127">
        <v>17345</v>
      </c>
      <c r="D189" s="128" t="s">
        <v>1400</v>
      </c>
      <c r="E189" s="128"/>
      <c r="F189" s="121">
        <v>30000</v>
      </c>
    </row>
    <row r="190" spans="1:6" ht="14.25">
      <c r="A190" s="76" t="s">
        <v>1350</v>
      </c>
      <c r="B190" s="126">
        <v>43185</v>
      </c>
      <c r="C190" s="127">
        <v>17216</v>
      </c>
      <c r="D190" s="128" t="s">
        <v>60</v>
      </c>
      <c r="E190" s="128"/>
      <c r="F190" s="121">
        <v>38000</v>
      </c>
    </row>
    <row r="191" spans="1:6" ht="14.25">
      <c r="A191" s="76" t="s">
        <v>1349</v>
      </c>
      <c r="B191" s="126">
        <v>43185</v>
      </c>
      <c r="C191" s="127">
        <v>17319</v>
      </c>
      <c r="D191" s="128" t="s">
        <v>1387</v>
      </c>
      <c r="E191" s="128"/>
      <c r="F191" s="121">
        <v>38900</v>
      </c>
    </row>
    <row r="192" spans="1:6" ht="14.25">
      <c r="A192" s="76" t="s">
        <v>1349</v>
      </c>
      <c r="B192" s="126">
        <v>43185</v>
      </c>
      <c r="C192" s="127">
        <v>17322</v>
      </c>
      <c r="D192" s="128" t="s">
        <v>1401</v>
      </c>
      <c r="E192" s="128"/>
      <c r="F192" s="121">
        <v>40383.02</v>
      </c>
    </row>
    <row r="193" spans="1:6" ht="14.25">
      <c r="A193" s="76" t="s">
        <v>1391</v>
      </c>
      <c r="B193" s="126">
        <v>43185</v>
      </c>
      <c r="C193" s="127">
        <v>17295</v>
      </c>
      <c r="D193" s="128" t="s">
        <v>30</v>
      </c>
      <c r="E193" s="128"/>
      <c r="F193" s="121">
        <v>50261.49</v>
      </c>
    </row>
    <row r="194" spans="1:6" ht="14.25">
      <c r="A194" s="76" t="s">
        <v>1349</v>
      </c>
      <c r="B194" s="126">
        <v>43185</v>
      </c>
      <c r="C194" s="127">
        <v>17324</v>
      </c>
      <c r="D194" s="128" t="s">
        <v>1402</v>
      </c>
      <c r="E194" s="128"/>
      <c r="F194" s="121">
        <v>57000</v>
      </c>
    </row>
    <row r="195" spans="1:6" ht="14.25">
      <c r="A195" s="76" t="s">
        <v>1391</v>
      </c>
      <c r="B195" s="126">
        <v>43185</v>
      </c>
      <c r="C195" s="127">
        <v>17296</v>
      </c>
      <c r="D195" s="128" t="s">
        <v>30</v>
      </c>
      <c r="E195" s="128"/>
      <c r="F195" s="121">
        <v>78886.12</v>
      </c>
    </row>
    <row r="196" spans="1:6" ht="14.25">
      <c r="A196" s="76" t="s">
        <v>1391</v>
      </c>
      <c r="B196" s="126">
        <v>43185</v>
      </c>
      <c r="C196" s="127">
        <v>17297</v>
      </c>
      <c r="D196" s="128" t="s">
        <v>32</v>
      </c>
      <c r="E196" s="128"/>
      <c r="F196" s="121">
        <v>116981.42</v>
      </c>
    </row>
    <row r="197" spans="1:6" ht="14.25">
      <c r="A197" s="76" t="s">
        <v>1349</v>
      </c>
      <c r="B197" s="126">
        <v>43185</v>
      </c>
      <c r="C197" s="127">
        <v>17326</v>
      </c>
      <c r="D197" s="128" t="s">
        <v>31</v>
      </c>
      <c r="E197" s="128"/>
      <c r="F197" s="121">
        <v>247434.76</v>
      </c>
    </row>
    <row r="198" spans="1:6" ht="14.25">
      <c r="A198" s="76" t="s">
        <v>1349</v>
      </c>
      <c r="B198" s="126">
        <v>43185</v>
      </c>
      <c r="C198" s="127">
        <v>17328</v>
      </c>
      <c r="D198" s="128" t="s">
        <v>26</v>
      </c>
      <c r="E198" s="128"/>
      <c r="F198" s="121">
        <v>366966.63</v>
      </c>
    </row>
    <row r="199" spans="1:6" ht="14.25">
      <c r="A199" s="76" t="s">
        <v>1391</v>
      </c>
      <c r="B199" s="126">
        <v>43185</v>
      </c>
      <c r="C199" s="127">
        <v>17298</v>
      </c>
      <c r="D199" s="128" t="s">
        <v>37</v>
      </c>
      <c r="E199" s="128"/>
      <c r="F199" s="121">
        <v>600032.27</v>
      </c>
    </row>
    <row r="200" spans="1:6" ht="14.25">
      <c r="A200" s="76" t="s">
        <v>1391</v>
      </c>
      <c r="B200" s="126">
        <v>43185</v>
      </c>
      <c r="C200" s="127">
        <v>17294</v>
      </c>
      <c r="D200" s="128" t="s">
        <v>38</v>
      </c>
      <c r="E200" s="128"/>
      <c r="F200" s="121">
        <v>1950983.38</v>
      </c>
    </row>
    <row r="201" spans="1:6" ht="14.25">
      <c r="A201" s="76" t="s">
        <v>1363</v>
      </c>
      <c r="B201" s="126">
        <v>43186</v>
      </c>
      <c r="C201" s="127">
        <v>17340</v>
      </c>
      <c r="D201" s="128" t="s">
        <v>55</v>
      </c>
      <c r="E201" s="128"/>
      <c r="F201" s="121">
        <v>690</v>
      </c>
    </row>
    <row r="202" spans="1:6" ht="14.25">
      <c r="A202" s="76" t="s">
        <v>1363</v>
      </c>
      <c r="B202" s="126">
        <v>43186</v>
      </c>
      <c r="C202" s="127">
        <v>17339</v>
      </c>
      <c r="D202" s="128" t="s">
        <v>54</v>
      </c>
      <c r="E202" s="128"/>
      <c r="F202" s="121">
        <v>3025.53</v>
      </c>
    </row>
    <row r="203" spans="1:6" ht="14.25">
      <c r="A203" s="76" t="s">
        <v>1350</v>
      </c>
      <c r="B203" s="126">
        <v>43186</v>
      </c>
      <c r="C203" s="127">
        <v>17202</v>
      </c>
      <c r="D203" s="128" t="s">
        <v>18</v>
      </c>
      <c r="E203" s="128"/>
      <c r="F203" s="121">
        <v>4520</v>
      </c>
    </row>
    <row r="204" spans="1:6" ht="14.25">
      <c r="A204" s="76" t="s">
        <v>1349</v>
      </c>
      <c r="B204" s="126">
        <v>43186</v>
      </c>
      <c r="C204" s="127">
        <v>17329</v>
      </c>
      <c r="D204" s="128" t="s">
        <v>1354</v>
      </c>
      <c r="E204" s="128"/>
      <c r="F204" s="121">
        <v>76300</v>
      </c>
    </row>
    <row r="205" spans="1:6" ht="14.25">
      <c r="A205" s="76" t="s">
        <v>1347</v>
      </c>
      <c r="B205" s="126">
        <v>43187</v>
      </c>
      <c r="C205" s="127">
        <v>17166</v>
      </c>
      <c r="D205" s="128" t="s">
        <v>25</v>
      </c>
      <c r="E205" s="128"/>
      <c r="F205" s="121">
        <v>8784.59</v>
      </c>
    </row>
    <row r="206" spans="1:6" ht="14.25">
      <c r="A206" s="76" t="s">
        <v>1357</v>
      </c>
      <c r="B206" s="126">
        <v>43187</v>
      </c>
      <c r="C206" s="127">
        <v>17353</v>
      </c>
      <c r="D206" s="128" t="s">
        <v>1403</v>
      </c>
      <c r="E206" s="128"/>
      <c r="F206" s="121">
        <v>54000</v>
      </c>
    </row>
    <row r="207" spans="1:6" ht="14.25">
      <c r="A207" s="76" t="s">
        <v>1357</v>
      </c>
      <c r="B207" s="126">
        <v>43187</v>
      </c>
      <c r="C207" s="127">
        <v>17359</v>
      </c>
      <c r="D207" s="128" t="s">
        <v>34</v>
      </c>
      <c r="E207" s="128"/>
      <c r="F207" s="121">
        <v>99300</v>
      </c>
    </row>
    <row r="208" spans="1:6" ht="14.25">
      <c r="A208" s="76" t="s">
        <v>1357</v>
      </c>
      <c r="B208" s="126">
        <v>43187</v>
      </c>
      <c r="C208" s="127">
        <v>17354</v>
      </c>
      <c r="D208" s="128" t="s">
        <v>1404</v>
      </c>
      <c r="E208" s="128"/>
      <c r="F208" s="121">
        <v>129950</v>
      </c>
    </row>
    <row r="209" spans="1:6" ht="14.25">
      <c r="A209" s="76" t="s">
        <v>1357</v>
      </c>
      <c r="B209" s="126">
        <v>43187</v>
      </c>
      <c r="C209" s="127">
        <v>17357</v>
      </c>
      <c r="D209" s="128" t="s">
        <v>1405</v>
      </c>
      <c r="E209" s="128"/>
      <c r="F209" s="121">
        <v>132775</v>
      </c>
    </row>
    <row r="210" spans="1:6" ht="14.25">
      <c r="A210" s="76" t="s">
        <v>1350</v>
      </c>
      <c r="B210" s="126">
        <v>43187</v>
      </c>
      <c r="C210" s="127">
        <v>17191</v>
      </c>
      <c r="D210" s="128" t="s">
        <v>34</v>
      </c>
      <c r="E210" s="128"/>
      <c r="F210" s="121">
        <v>217085.21</v>
      </c>
    </row>
    <row r="211" spans="1:6" ht="14.25">
      <c r="A211" s="76" t="s">
        <v>1357</v>
      </c>
      <c r="B211" s="126">
        <v>43187</v>
      </c>
      <c r="C211" s="127">
        <v>17349</v>
      </c>
      <c r="D211" s="128" t="s">
        <v>34</v>
      </c>
      <c r="E211" s="128"/>
      <c r="F211" s="121">
        <v>217619.33</v>
      </c>
    </row>
    <row r="212" spans="1:6" ht="14.25">
      <c r="A212" s="76" t="s">
        <v>1357</v>
      </c>
      <c r="B212" s="126">
        <v>43187</v>
      </c>
      <c r="C212" s="127">
        <v>17350</v>
      </c>
      <c r="D212" s="128" t="s">
        <v>34</v>
      </c>
      <c r="E212" s="128"/>
      <c r="F212" s="121">
        <v>429059.4</v>
      </c>
    </row>
    <row r="213" spans="1:6" ht="14.25">
      <c r="A213" s="76" t="s">
        <v>1406</v>
      </c>
      <c r="B213" s="126">
        <v>43187</v>
      </c>
      <c r="C213" s="127">
        <v>17365</v>
      </c>
      <c r="D213" s="128" t="s">
        <v>40</v>
      </c>
      <c r="E213" s="128"/>
      <c r="F213" s="121">
        <v>700000</v>
      </c>
    </row>
    <row r="214" spans="4:10" ht="15.75">
      <c r="D214" s="95" t="s">
        <v>1407</v>
      </c>
      <c r="F214" s="96">
        <f>SUM(F8:F213)</f>
        <v>112761686.44</v>
      </c>
      <c r="H214" s="89"/>
      <c r="J214" s="89"/>
    </row>
    <row r="215" spans="4:6" ht="15.75">
      <c r="D215" s="95"/>
      <c r="F215" s="97"/>
    </row>
    <row r="216" spans="4:6" ht="15.75">
      <c r="D216" s="95"/>
      <c r="F216" s="97"/>
    </row>
    <row r="217" spans="4:6" ht="15.75">
      <c r="D217" s="98" t="s">
        <v>1408</v>
      </c>
      <c r="F217" s="97"/>
    </row>
    <row r="218" spans="1:6" ht="14.25">
      <c r="A218" s="76"/>
      <c r="B218" s="126">
        <v>43168</v>
      </c>
      <c r="C218" s="125">
        <v>899938441</v>
      </c>
      <c r="D218" s="125" t="s">
        <v>1409</v>
      </c>
      <c r="E218" s="128"/>
      <c r="F218" s="120">
        <v>100000</v>
      </c>
    </row>
    <row r="219" spans="1:6" ht="14.25">
      <c r="A219" s="76"/>
      <c r="B219" s="126">
        <v>43182</v>
      </c>
      <c r="C219" s="125">
        <v>950759920</v>
      </c>
      <c r="D219" s="125" t="s">
        <v>1409</v>
      </c>
      <c r="E219" s="128"/>
      <c r="F219" s="120">
        <v>3203000</v>
      </c>
    </row>
    <row r="220" spans="1:6" ht="14.25">
      <c r="A220" s="76"/>
      <c r="B220" s="126">
        <v>43185</v>
      </c>
      <c r="C220" s="125">
        <v>959568745</v>
      </c>
      <c r="D220" s="125" t="s">
        <v>1409</v>
      </c>
      <c r="E220" s="128"/>
      <c r="F220" s="138">
        <v>247711.01</v>
      </c>
    </row>
    <row r="221" spans="4:6" ht="15.75">
      <c r="D221" s="95" t="s">
        <v>1407</v>
      </c>
      <c r="F221" s="97">
        <f>SUM(F218:F220)</f>
        <v>3550711.01</v>
      </c>
    </row>
    <row r="222" spans="4:6" ht="15.75">
      <c r="D222" s="95"/>
      <c r="F222" s="97"/>
    </row>
    <row r="223" spans="4:6" ht="15.75">
      <c r="D223" s="95"/>
      <c r="F223" s="97"/>
    </row>
    <row r="224" ht="15">
      <c r="D224" s="99" t="s">
        <v>1410</v>
      </c>
    </row>
    <row r="225" ht="15">
      <c r="D225" s="101"/>
    </row>
    <row r="226" spans="4:9" ht="14.25">
      <c r="D226" s="102" t="s">
        <v>1411</v>
      </c>
      <c r="F226" s="121">
        <f>+'[1]Hoja1'!E129+'[1]Estado Bancario'!D17</f>
        <v>44625</v>
      </c>
      <c r="H226" s="76">
        <v>44450</v>
      </c>
      <c r="I226" s="89">
        <f>+F226-H226</f>
        <v>175</v>
      </c>
    </row>
    <row r="227" spans="4:6" ht="14.25">
      <c r="D227" s="102" t="s">
        <v>1412</v>
      </c>
      <c r="F227" s="139">
        <f>+'[1]Estado Bancario'!D547</f>
        <v>245182.16999999998</v>
      </c>
    </row>
    <row r="228" spans="4:6" ht="14.25">
      <c r="D228" s="91" t="s">
        <v>624</v>
      </c>
      <c r="F228" s="139">
        <f>+'[1]Estado Bancario'!D549</f>
        <v>352411.88</v>
      </c>
    </row>
    <row r="229" spans="4:6" ht="14.25">
      <c r="D229" s="91" t="s">
        <v>1413</v>
      </c>
      <c r="F229" s="139">
        <f>SUM(Hoja2!D15:D22)</f>
        <v>223487.69</v>
      </c>
    </row>
    <row r="230" spans="4:9" ht="14.25">
      <c r="D230" s="91" t="s">
        <v>559</v>
      </c>
      <c r="F230" s="121">
        <v>0</v>
      </c>
      <c r="G230" s="89">
        <f>+F230+F229</f>
        <v>223487.69</v>
      </c>
      <c r="H230" s="89">
        <f>-DEPOSITOS!D59</f>
        <v>-25506.09</v>
      </c>
      <c r="I230" s="89">
        <f>+G230+H230</f>
        <v>197981.6</v>
      </c>
    </row>
    <row r="231" spans="4:6" ht="15.75">
      <c r="D231" s="95" t="s">
        <v>1407</v>
      </c>
      <c r="F231" s="96">
        <f>SUM(F226:F230)</f>
        <v>865706.74</v>
      </c>
    </row>
    <row r="233" spans="7:8" ht="14.25">
      <c r="G233" s="89">
        <f>+F231-F228</f>
        <v>513294.86</v>
      </c>
      <c r="H233" s="89">
        <f>+G233+H230</f>
        <v>487788.76999999996</v>
      </c>
    </row>
    <row r="235" spans="4:6" ht="15.75" thickBot="1">
      <c r="D235" s="103" t="s">
        <v>1414</v>
      </c>
      <c r="F235" s="104">
        <f>+F214+F221+F231</f>
        <v>117178104.19</v>
      </c>
    </row>
    <row r="236" ht="15" thickTop="1"/>
    <row r="240" spans="5:6" ht="14.25">
      <c r="E240" s="105"/>
      <c r="F240" s="89"/>
    </row>
    <row r="241" spans="5:6" ht="14.25">
      <c r="E241" s="105"/>
      <c r="F241" s="89"/>
    </row>
    <row r="242" spans="5:6" ht="14.25">
      <c r="E242" s="105"/>
      <c r="F242" s="89"/>
    </row>
    <row r="243" spans="5:6" ht="14.25">
      <c r="E243" s="105"/>
      <c r="F243" s="89"/>
    </row>
    <row r="244" spans="5:6" ht="14.25">
      <c r="E244" s="105"/>
      <c r="F244" s="89"/>
    </row>
    <row r="245" spans="5:6" ht="14.25">
      <c r="E245" s="105"/>
      <c r="F245" s="89"/>
    </row>
    <row r="246" spans="5:6" ht="14.25">
      <c r="E246" s="105"/>
      <c r="F246" s="89"/>
    </row>
    <row r="247" spans="5:6" ht="14.25">
      <c r="E247" s="105"/>
      <c r="F247" s="89"/>
    </row>
    <row r="248" spans="5:6" ht="14.25">
      <c r="E248" s="105"/>
      <c r="F248" s="89"/>
    </row>
    <row r="249" spans="5:6" ht="14.25">
      <c r="E249" s="105"/>
      <c r="F249" s="89"/>
    </row>
    <row r="250" spans="5:6" ht="14.25">
      <c r="E250" s="105"/>
      <c r="F250" s="89"/>
    </row>
    <row r="251" spans="5:6" ht="14.25">
      <c r="E251" s="105"/>
      <c r="F251" s="89"/>
    </row>
    <row r="252" spans="5:6" ht="14.25">
      <c r="E252" s="105"/>
      <c r="F252" s="89"/>
    </row>
    <row r="253" spans="5:6" ht="14.25">
      <c r="E253" s="105"/>
      <c r="F253" s="89"/>
    </row>
    <row r="254" spans="5:6" ht="14.25">
      <c r="E254" s="105"/>
      <c r="F254" s="89"/>
    </row>
    <row r="255" spans="5:6" ht="14.25">
      <c r="E255" s="105"/>
      <c r="F255" s="89"/>
    </row>
    <row r="256" spans="5:6" ht="14.25">
      <c r="E256" s="105"/>
      <c r="F256" s="89"/>
    </row>
    <row r="257" spans="5:6" ht="14.25">
      <c r="E257" s="105"/>
      <c r="F257" s="89"/>
    </row>
    <row r="258" spans="5:6" ht="14.25">
      <c r="E258" s="105"/>
      <c r="F258" s="89"/>
    </row>
    <row r="259" spans="5:6" ht="14.25">
      <c r="E259" s="105"/>
      <c r="F259" s="89"/>
    </row>
    <row r="260" spans="5:6" ht="14.25">
      <c r="E260" s="105"/>
      <c r="F260" s="89"/>
    </row>
    <row r="261" spans="5:6" ht="14.25">
      <c r="E261" s="105"/>
      <c r="F261" s="89"/>
    </row>
    <row r="262" spans="5:6" ht="14.25">
      <c r="E262" s="105"/>
      <c r="F262" s="89"/>
    </row>
    <row r="263" spans="5:6" ht="14.25">
      <c r="E263" s="105"/>
      <c r="F263" s="89"/>
    </row>
    <row r="264" spans="5:6" ht="14.25">
      <c r="E264" s="105"/>
      <c r="F264" s="89"/>
    </row>
    <row r="265" spans="5:6" ht="14.25">
      <c r="E265" s="105"/>
      <c r="F265" s="89"/>
    </row>
    <row r="266" spans="5:6" ht="14.25">
      <c r="E266" s="105"/>
      <c r="F266" s="89"/>
    </row>
    <row r="267" spans="5:6" ht="14.25">
      <c r="E267" s="105"/>
      <c r="F267" s="89"/>
    </row>
    <row r="268" spans="5:6" ht="14.25">
      <c r="E268" s="105"/>
      <c r="F268" s="89"/>
    </row>
    <row r="269" spans="5:6" ht="14.25">
      <c r="E269" s="105"/>
      <c r="F269" s="89"/>
    </row>
    <row r="270" spans="5:6" ht="14.25">
      <c r="E270" s="105"/>
      <c r="F270" s="89"/>
    </row>
    <row r="271" spans="5:6" ht="14.25">
      <c r="E271" s="105"/>
      <c r="F271" s="89"/>
    </row>
    <row r="272" spans="5:6" ht="14.25">
      <c r="E272" s="105"/>
      <c r="F272" s="89"/>
    </row>
    <row r="273" spans="5:6" ht="14.25">
      <c r="E273" s="105"/>
      <c r="F273" s="89"/>
    </row>
    <row r="274" spans="5:6" ht="14.25">
      <c r="E274" s="105"/>
      <c r="F274" s="89"/>
    </row>
    <row r="275" spans="5:6" ht="14.25">
      <c r="E275" s="105"/>
      <c r="F275" s="89"/>
    </row>
    <row r="276" spans="5:6" ht="14.25">
      <c r="E276" s="105"/>
      <c r="F276" s="89"/>
    </row>
    <row r="277" spans="5:6" ht="14.25">
      <c r="E277" s="105"/>
      <c r="F277" s="89"/>
    </row>
    <row r="278" spans="5:6" ht="14.25">
      <c r="E278" s="105"/>
      <c r="F278" s="89"/>
    </row>
    <row r="279" spans="5:6" ht="14.25">
      <c r="E279" s="105"/>
      <c r="F279" s="89"/>
    </row>
    <row r="280" spans="5:6" ht="14.25">
      <c r="E280" s="105"/>
      <c r="F280" s="89"/>
    </row>
    <row r="281" spans="5:6" ht="14.25">
      <c r="E281" s="105"/>
      <c r="F281" s="89"/>
    </row>
    <row r="282" spans="5:6" ht="14.25">
      <c r="E282" s="105"/>
      <c r="F282" s="89"/>
    </row>
    <row r="283" spans="5:6" ht="14.25">
      <c r="E283" s="105"/>
      <c r="F283" s="89"/>
    </row>
    <row r="284" spans="5:6" ht="14.25">
      <c r="E284" s="105"/>
      <c r="F284" s="89"/>
    </row>
    <row r="285" spans="5:6" ht="14.25">
      <c r="E285" s="105"/>
      <c r="F285" s="89"/>
    </row>
    <row r="286" spans="5:6" ht="14.25">
      <c r="E286" s="105"/>
      <c r="F286" s="89"/>
    </row>
    <row r="287" spans="5:6" ht="14.25">
      <c r="E287" s="105"/>
      <c r="F287" s="89"/>
    </row>
    <row r="288" spans="5:6" ht="14.25">
      <c r="E288" s="105"/>
      <c r="F288" s="89"/>
    </row>
    <row r="289" spans="5:6" ht="14.25">
      <c r="E289" s="105"/>
      <c r="F289" s="89"/>
    </row>
    <row r="290" spans="5:6" ht="14.25">
      <c r="E290" s="105"/>
      <c r="F290" s="89"/>
    </row>
    <row r="291" spans="5:6" ht="14.25">
      <c r="E291" s="105"/>
      <c r="F291" s="89"/>
    </row>
    <row r="292" spans="5:6" ht="14.25">
      <c r="E292" s="105"/>
      <c r="F292" s="89"/>
    </row>
    <row r="293" spans="5:6" ht="14.25">
      <c r="E293" s="105"/>
      <c r="F293" s="89"/>
    </row>
    <row r="294" spans="5:6" ht="14.25">
      <c r="E294" s="105"/>
      <c r="F294" s="89"/>
    </row>
    <row r="295" spans="5:6" ht="14.25">
      <c r="E295" s="105"/>
      <c r="F295" s="89"/>
    </row>
    <row r="296" spans="5:6" ht="14.25">
      <c r="E296" s="105"/>
      <c r="F296" s="89"/>
    </row>
    <row r="297" spans="5:6" ht="14.25">
      <c r="E297" s="105"/>
      <c r="F297" s="89"/>
    </row>
    <row r="298" spans="5:6" ht="14.25">
      <c r="E298" s="105"/>
      <c r="F298" s="89"/>
    </row>
    <row r="299" spans="5:6" ht="14.25">
      <c r="E299" s="105"/>
      <c r="F299" s="89"/>
    </row>
    <row r="300" spans="5:6" ht="14.25">
      <c r="E300" s="105"/>
      <c r="F300" s="89"/>
    </row>
    <row r="301" spans="5:6" ht="14.25">
      <c r="E301" s="105"/>
      <c r="F301" s="89"/>
    </row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46">
      <selection activeCell="D59" sqref="D59"/>
    </sheetView>
  </sheetViews>
  <sheetFormatPr defaultColWidth="11.421875" defaultRowHeight="15"/>
  <cols>
    <col min="1" max="1" width="11.421875" style="108" customWidth="1"/>
    <col min="2" max="2" width="14.7109375" style="108" bestFit="1" customWidth="1"/>
    <col min="3" max="3" width="37.28125" style="110" bestFit="1" customWidth="1"/>
    <col min="4" max="4" width="15.28125" style="111" bestFit="1" customWidth="1"/>
    <col min="6" max="6" width="11.7109375" style="0" bestFit="1" customWidth="1"/>
  </cols>
  <sheetData>
    <row r="1" spans="1:4" ht="23.25">
      <c r="A1" s="166" t="s">
        <v>1334</v>
      </c>
      <c r="B1" s="166"/>
      <c r="C1" s="166"/>
      <c r="D1" s="166"/>
    </row>
    <row r="2" spans="1:4" ht="20.25">
      <c r="A2" s="167" t="s">
        <v>1335</v>
      </c>
      <c r="B2" s="167"/>
      <c r="C2" s="167"/>
      <c r="D2" s="167"/>
    </row>
    <row r="3" spans="1:4" ht="18">
      <c r="A3" s="168" t="s">
        <v>1336</v>
      </c>
      <c r="B3" s="168"/>
      <c r="C3" s="168"/>
      <c r="D3" s="168"/>
    </row>
    <row r="4" spans="1:4" ht="15.75">
      <c r="A4" s="169" t="s">
        <v>1415</v>
      </c>
      <c r="B4" s="169"/>
      <c r="C4" s="169"/>
      <c r="D4" s="169"/>
    </row>
    <row r="5" spans="1:4" ht="15">
      <c r="A5" s="170" t="s">
        <v>1416</v>
      </c>
      <c r="B5" s="170"/>
      <c r="C5" s="170"/>
      <c r="D5" s="170"/>
    </row>
    <row r="6" spans="1:4" ht="15">
      <c r="A6" s="171"/>
      <c r="B6" s="171"/>
      <c r="C6" s="171"/>
      <c r="D6" s="171"/>
    </row>
    <row r="7" spans="1:4" ht="15">
      <c r="A7" s="106" t="s">
        <v>3</v>
      </c>
      <c r="B7" s="106" t="s">
        <v>1417</v>
      </c>
      <c r="C7" s="106" t="s">
        <v>1418</v>
      </c>
      <c r="D7" s="85" t="s">
        <v>1342</v>
      </c>
    </row>
    <row r="8" spans="1:4" ht="15">
      <c r="A8" s="122">
        <v>43161</v>
      </c>
      <c r="B8" s="123">
        <v>294363489</v>
      </c>
      <c r="C8" s="124" t="s">
        <v>13</v>
      </c>
      <c r="D8" s="120">
        <v>541</v>
      </c>
    </row>
    <row r="9" spans="1:4" ht="15">
      <c r="A9" s="122">
        <v>43161</v>
      </c>
      <c r="B9" s="123">
        <v>294363488</v>
      </c>
      <c r="C9" s="124" t="s">
        <v>13</v>
      </c>
      <c r="D9" s="120">
        <v>5055</v>
      </c>
    </row>
    <row r="10" spans="1:4" ht="15">
      <c r="A10" s="122">
        <v>43161</v>
      </c>
      <c r="B10" s="123">
        <v>294363487</v>
      </c>
      <c r="C10" s="124" t="s">
        <v>13</v>
      </c>
      <c r="D10" s="120">
        <v>7900</v>
      </c>
    </row>
    <row r="11" spans="1:4" ht="15">
      <c r="A11" s="122">
        <v>43161</v>
      </c>
      <c r="B11" s="123">
        <v>294363485</v>
      </c>
      <c r="C11" s="124" t="s">
        <v>13</v>
      </c>
      <c r="D11" s="120">
        <v>28700</v>
      </c>
    </row>
    <row r="12" spans="1:4" ht="15">
      <c r="A12" s="122">
        <v>43161</v>
      </c>
      <c r="B12" s="123">
        <v>294768250</v>
      </c>
      <c r="C12" s="124" t="s">
        <v>13</v>
      </c>
      <c r="D12" s="120">
        <v>28557</v>
      </c>
    </row>
    <row r="13" spans="1:4" ht="15">
      <c r="A13" s="122">
        <v>43161</v>
      </c>
      <c r="B13" s="123">
        <v>294768249</v>
      </c>
      <c r="C13" s="124" t="s">
        <v>13</v>
      </c>
      <c r="D13" s="120">
        <v>7880</v>
      </c>
    </row>
    <row r="14" spans="1:4" ht="15">
      <c r="A14" s="122">
        <v>43161</v>
      </c>
      <c r="B14" s="123">
        <v>294768248</v>
      </c>
      <c r="C14" s="124" t="s">
        <v>13</v>
      </c>
      <c r="D14" s="120">
        <v>39635</v>
      </c>
    </row>
    <row r="15" spans="1:4" ht="15">
      <c r="A15" s="122">
        <v>43164</v>
      </c>
      <c r="B15" s="123">
        <v>294770471</v>
      </c>
      <c r="C15" s="124" t="s">
        <v>13</v>
      </c>
      <c r="D15" s="120">
        <v>15525</v>
      </c>
    </row>
    <row r="16" spans="1:4" ht="15">
      <c r="A16" s="122">
        <v>43175</v>
      </c>
      <c r="B16" s="123">
        <v>299993451</v>
      </c>
      <c r="C16" s="124" t="s">
        <v>13</v>
      </c>
      <c r="D16" s="120">
        <v>2010</v>
      </c>
    </row>
    <row r="17" spans="1:4" ht="15">
      <c r="A17" s="122">
        <v>43180</v>
      </c>
      <c r="B17" s="123">
        <v>299994794</v>
      </c>
      <c r="C17" s="124" t="s">
        <v>13</v>
      </c>
      <c r="D17" s="120">
        <v>10570</v>
      </c>
    </row>
    <row r="18" spans="1:4" ht="15">
      <c r="A18" s="122">
        <v>43180</v>
      </c>
      <c r="B18" s="123">
        <v>299994793</v>
      </c>
      <c r="C18" s="124" t="s">
        <v>13</v>
      </c>
      <c r="D18" s="120">
        <v>8800</v>
      </c>
    </row>
    <row r="19" spans="1:4" ht="15">
      <c r="A19" s="122">
        <v>43180</v>
      </c>
      <c r="B19" s="123">
        <v>299994792</v>
      </c>
      <c r="C19" s="124" t="s">
        <v>13</v>
      </c>
      <c r="D19" s="120">
        <v>29015</v>
      </c>
    </row>
    <row r="20" spans="1:4" ht="15">
      <c r="A20" s="122">
        <v>43180</v>
      </c>
      <c r="B20" s="123">
        <v>299994791</v>
      </c>
      <c r="C20" s="124" t="s">
        <v>13</v>
      </c>
      <c r="D20" s="120">
        <v>2300</v>
      </c>
    </row>
    <row r="21" spans="1:4" ht="15">
      <c r="A21" s="122">
        <v>43180</v>
      </c>
      <c r="B21" s="123">
        <v>299994790</v>
      </c>
      <c r="C21" s="124" t="s">
        <v>13</v>
      </c>
      <c r="D21" s="120">
        <v>800</v>
      </c>
    </row>
    <row r="22" spans="1:4" ht="15">
      <c r="A22" s="122">
        <v>43180</v>
      </c>
      <c r="B22" s="123">
        <v>299994789</v>
      </c>
      <c r="C22" s="124" t="s">
        <v>13</v>
      </c>
      <c r="D22" s="120">
        <v>27960</v>
      </c>
    </row>
    <row r="23" spans="1:4" ht="15">
      <c r="A23" s="122">
        <v>43180</v>
      </c>
      <c r="B23" s="123">
        <v>299994787</v>
      </c>
      <c r="C23" s="124" t="s">
        <v>13</v>
      </c>
      <c r="D23" s="120">
        <v>969</v>
      </c>
    </row>
    <row r="24" spans="1:4" ht="15">
      <c r="A24" s="122">
        <v>43180</v>
      </c>
      <c r="B24" s="123">
        <v>299994788</v>
      </c>
      <c r="C24" s="124" t="s">
        <v>13</v>
      </c>
      <c r="D24" s="120">
        <v>549</v>
      </c>
    </row>
    <row r="25" spans="3:4" ht="16.5" thickBot="1">
      <c r="C25" s="95" t="s">
        <v>1407</v>
      </c>
      <c r="D25" s="109">
        <f>SUM(D8:D24)</f>
        <v>216766</v>
      </c>
    </row>
    <row r="26" ht="16.5" thickTop="1"/>
    <row r="28" ht="15.75">
      <c r="C28" s="112" t="s">
        <v>1419</v>
      </c>
    </row>
    <row r="29" spans="1:4" ht="15">
      <c r="A29" s="122">
        <v>43160</v>
      </c>
      <c r="B29" s="123">
        <v>873084905</v>
      </c>
      <c r="C29" s="125" t="s">
        <v>1409</v>
      </c>
      <c r="D29" s="120">
        <v>8500000</v>
      </c>
    </row>
    <row r="30" spans="1:4" ht="15">
      <c r="A30" s="122">
        <v>43161</v>
      </c>
      <c r="B30" s="123">
        <v>879001922</v>
      </c>
      <c r="C30" s="125" t="s">
        <v>1409</v>
      </c>
      <c r="D30" s="120">
        <v>54000</v>
      </c>
    </row>
    <row r="31" spans="1:4" ht="15">
      <c r="A31" s="122">
        <v>43171</v>
      </c>
      <c r="B31" s="123">
        <v>907731781</v>
      </c>
      <c r="C31" s="125" t="s">
        <v>1409</v>
      </c>
      <c r="D31" s="120">
        <v>7843.95</v>
      </c>
    </row>
    <row r="32" spans="1:4" ht="15">
      <c r="A32" s="122">
        <v>43181</v>
      </c>
      <c r="B32" s="123">
        <v>945281966</v>
      </c>
      <c r="C32" s="125" t="s">
        <v>1409</v>
      </c>
      <c r="D32" s="120">
        <v>30900000</v>
      </c>
    </row>
    <row r="33" spans="3:4" ht="15.75">
      <c r="C33" s="95" t="s">
        <v>1407</v>
      </c>
      <c r="D33" s="113">
        <f>SUM(D29:D32)</f>
        <v>39461843.95</v>
      </c>
    </row>
    <row r="34" spans="3:4" ht="15.75">
      <c r="C34" s="95"/>
      <c r="D34" s="114"/>
    </row>
    <row r="35" spans="3:4" ht="15.75">
      <c r="C35" s="95"/>
      <c r="D35" s="114"/>
    </row>
    <row r="36" spans="3:4" ht="15.75">
      <c r="C36" s="98" t="s">
        <v>1420</v>
      </c>
      <c r="D36" s="114"/>
    </row>
    <row r="37" spans="1:4" ht="15">
      <c r="A37" s="122">
        <v>43165</v>
      </c>
      <c r="B37" s="129">
        <v>13749140</v>
      </c>
      <c r="C37" s="130" t="s">
        <v>1421</v>
      </c>
      <c r="D37" s="120">
        <v>4782613.31</v>
      </c>
    </row>
    <row r="38" spans="1:4" ht="15">
      <c r="A38" s="122">
        <v>43166</v>
      </c>
      <c r="B38" s="129">
        <v>13749141</v>
      </c>
      <c r="C38" s="130" t="s">
        <v>1421</v>
      </c>
      <c r="D38" s="120">
        <v>4782613.31</v>
      </c>
    </row>
    <row r="39" spans="1:4" ht="15">
      <c r="A39" s="122">
        <v>43166</v>
      </c>
      <c r="B39" s="123">
        <v>13749160</v>
      </c>
      <c r="C39" s="130" t="s">
        <v>1421</v>
      </c>
      <c r="D39" s="120">
        <v>4485776</v>
      </c>
    </row>
    <row r="40" spans="1:4" ht="15">
      <c r="A40" s="122">
        <v>43168</v>
      </c>
      <c r="B40" s="129">
        <v>13749163</v>
      </c>
      <c r="C40" s="130" t="s">
        <v>1421</v>
      </c>
      <c r="D40" s="120">
        <v>950000</v>
      </c>
    </row>
    <row r="41" spans="1:4" ht="15">
      <c r="A41" s="122">
        <v>43171</v>
      </c>
      <c r="B41" s="123">
        <v>13749143</v>
      </c>
      <c r="C41" s="130" t="s">
        <v>1421</v>
      </c>
      <c r="D41" s="120">
        <v>4000000</v>
      </c>
    </row>
    <row r="42" spans="1:4" ht="15">
      <c r="A42" s="122">
        <v>43171</v>
      </c>
      <c r="B42" s="123">
        <v>13749151</v>
      </c>
      <c r="C42" s="130" t="s">
        <v>1421</v>
      </c>
      <c r="D42" s="120">
        <v>4782392.37</v>
      </c>
    </row>
    <row r="43" spans="1:4" ht="15">
      <c r="A43" s="122">
        <v>43171</v>
      </c>
      <c r="B43" s="129">
        <v>13749149</v>
      </c>
      <c r="C43" s="130" t="s">
        <v>1421</v>
      </c>
      <c r="D43" s="120">
        <v>4782392.37</v>
      </c>
    </row>
    <row r="44" spans="1:4" ht="15">
      <c r="A44" s="122">
        <v>43171</v>
      </c>
      <c r="B44" s="129">
        <v>13749150</v>
      </c>
      <c r="C44" s="130" t="s">
        <v>1421</v>
      </c>
      <c r="D44" s="120">
        <v>4782392.37</v>
      </c>
    </row>
    <row r="45" spans="1:4" ht="15">
      <c r="A45" s="122">
        <v>43175</v>
      </c>
      <c r="B45" s="129">
        <v>13749165</v>
      </c>
      <c r="C45" s="130" t="s">
        <v>1421</v>
      </c>
      <c r="D45" s="120">
        <v>4782392.37</v>
      </c>
    </row>
    <row r="46" spans="1:4" ht="15">
      <c r="A46" s="122">
        <v>43175</v>
      </c>
      <c r="B46" s="129">
        <v>13749166</v>
      </c>
      <c r="C46" s="130" t="s">
        <v>1421</v>
      </c>
      <c r="D46" s="120">
        <v>4000000</v>
      </c>
    </row>
    <row r="47" spans="1:4" ht="15">
      <c r="A47" s="122">
        <v>43178</v>
      </c>
      <c r="B47" s="129">
        <v>13749152</v>
      </c>
      <c r="C47" s="130" t="s">
        <v>1421</v>
      </c>
      <c r="D47" s="120">
        <v>4782392.37</v>
      </c>
    </row>
    <row r="48" spans="1:4" ht="15">
      <c r="A48" s="122">
        <v>43178</v>
      </c>
      <c r="B48" s="123">
        <v>13749147</v>
      </c>
      <c r="C48" s="130" t="s">
        <v>1421</v>
      </c>
      <c r="D48" s="120">
        <v>4782392.37</v>
      </c>
    </row>
    <row r="49" spans="1:4" ht="15">
      <c r="A49" s="122">
        <v>43178</v>
      </c>
      <c r="B49" s="129">
        <v>13749164</v>
      </c>
      <c r="C49" s="130" t="s">
        <v>1421</v>
      </c>
      <c r="D49" s="120">
        <v>4400000</v>
      </c>
    </row>
    <row r="50" spans="1:4" ht="15">
      <c r="A50" s="122">
        <v>43181</v>
      </c>
      <c r="B50" s="129">
        <v>13749129</v>
      </c>
      <c r="C50" s="130" t="s">
        <v>1421</v>
      </c>
      <c r="D50" s="120">
        <v>5000000</v>
      </c>
    </row>
    <row r="51" spans="1:4" ht="15">
      <c r="A51" s="122">
        <v>43181</v>
      </c>
      <c r="B51" s="123">
        <v>13749171</v>
      </c>
      <c r="C51" s="130" t="s">
        <v>1421</v>
      </c>
      <c r="D51" s="120">
        <v>3937265.64</v>
      </c>
    </row>
    <row r="52" spans="1:4" ht="15">
      <c r="A52" s="122">
        <v>43181</v>
      </c>
      <c r="B52" s="129">
        <v>13749167</v>
      </c>
      <c r="C52" s="130" t="s">
        <v>1421</v>
      </c>
      <c r="D52" s="120">
        <v>1350000</v>
      </c>
    </row>
    <row r="53" spans="1:4" ht="15">
      <c r="A53" s="122">
        <v>43185</v>
      </c>
      <c r="B53" s="123">
        <v>13749172</v>
      </c>
      <c r="C53" s="130" t="s">
        <v>1421</v>
      </c>
      <c r="D53" s="120">
        <v>3937265.64</v>
      </c>
    </row>
    <row r="54" spans="1:4" ht="15">
      <c r="A54" s="122">
        <v>43187</v>
      </c>
      <c r="B54" s="123">
        <v>13749168</v>
      </c>
      <c r="C54" s="130" t="s">
        <v>1421</v>
      </c>
      <c r="D54" s="138">
        <v>2100000</v>
      </c>
    </row>
    <row r="55" spans="3:4" ht="15.75">
      <c r="C55" s="95" t="s">
        <v>1407</v>
      </c>
      <c r="D55" s="115">
        <f>SUM(D37:D54)</f>
        <v>72419888.11999999</v>
      </c>
    </row>
    <row r="56" spans="3:4" ht="15.75">
      <c r="C56" s="95"/>
      <c r="D56" s="114"/>
    </row>
    <row r="57" spans="3:4" ht="15.75">
      <c r="C57" s="95"/>
      <c r="D57" s="114"/>
    </row>
    <row r="58" spans="3:4" ht="15.75">
      <c r="C58" s="98" t="s">
        <v>1422</v>
      </c>
      <c r="D58" s="114"/>
    </row>
    <row r="59" spans="1:6" ht="15">
      <c r="A59" s="107">
        <v>43178</v>
      </c>
      <c r="B59" s="92">
        <v>9990012</v>
      </c>
      <c r="C59" s="94" t="s">
        <v>562</v>
      </c>
      <c r="D59" s="93">
        <v>25506.09</v>
      </c>
      <c r="F59" s="93"/>
    </row>
    <row r="60" spans="1:7" ht="15">
      <c r="A60" s="107">
        <v>43179</v>
      </c>
      <c r="B60" s="91"/>
      <c r="C60" s="91" t="s">
        <v>557</v>
      </c>
      <c r="D60" s="137">
        <f>+'[1]Estado Bancario'!E154+'[1]Estado Bancario'!E550</f>
        <v>4527990</v>
      </c>
      <c r="E60" t="s">
        <v>1427</v>
      </c>
      <c r="F60" s="173">
        <f>SUM(PAGOS!F133:F136)+PAGOS!F103</f>
        <v>4527990</v>
      </c>
      <c r="G60" s="173">
        <f>+D60-F60</f>
        <v>0</v>
      </c>
    </row>
    <row r="61" spans="3:4" ht="15.75">
      <c r="C61" s="95" t="s">
        <v>1407</v>
      </c>
      <c r="D61" s="114">
        <f>SUM(D59:D60)</f>
        <v>4553496.09</v>
      </c>
    </row>
    <row r="62" spans="3:4" ht="15.75">
      <c r="C62" s="95"/>
      <c r="D62" s="114"/>
    </row>
    <row r="63" spans="3:4" ht="15.75">
      <c r="C63" s="95"/>
      <c r="D63" s="114"/>
    </row>
    <row r="64" spans="3:4" ht="15.75">
      <c r="C64" s="98" t="s">
        <v>1423</v>
      </c>
      <c r="D64" s="114"/>
    </row>
    <row r="65" spans="2:4" ht="15">
      <c r="B65" s="108">
        <v>17078</v>
      </c>
      <c r="C65" s="116" t="s">
        <v>1424</v>
      </c>
      <c r="D65" s="117">
        <v>37480.86</v>
      </c>
    </row>
    <row r="66" spans="2:4" ht="15">
      <c r="B66" s="108">
        <v>17052</v>
      </c>
      <c r="C66" s="116" t="s">
        <v>1424</v>
      </c>
      <c r="D66" s="118">
        <v>5821286.94</v>
      </c>
    </row>
    <row r="67" spans="3:4" ht="15.75">
      <c r="C67" s="95" t="s">
        <v>1407</v>
      </c>
      <c r="D67" s="114">
        <f>SUM(D65:D66)</f>
        <v>5858767.800000001</v>
      </c>
    </row>
    <row r="70" spans="3:4" ht="16.5" thickBot="1">
      <c r="C70" s="119" t="s">
        <v>1425</v>
      </c>
      <c r="D70" s="109">
        <f>+D25+D33+D55+D61+D67</f>
        <v>122510761.96</v>
      </c>
    </row>
    <row r="71" ht="16.5" thickTop="1"/>
  </sheetData>
  <sheetProtection/>
  <mergeCells count="6"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1"/>
  <sheetViews>
    <sheetView zoomScalePageLayoutView="0" workbookViewId="0" topLeftCell="A1">
      <selection activeCell="D555" sqref="D555"/>
    </sheetView>
  </sheetViews>
  <sheetFormatPr defaultColWidth="0" defaultRowHeight="15"/>
  <cols>
    <col min="1" max="1" width="12.00390625" style="73" customWidth="1"/>
    <col min="2" max="2" width="24.8515625" style="73" customWidth="1"/>
    <col min="3" max="3" width="43.00390625" style="73" bestFit="1" customWidth="1"/>
    <col min="4" max="7" width="18.57421875" style="63" customWidth="1"/>
    <col min="8" max="8" width="18.7109375" style="63" customWidth="1"/>
    <col min="9" max="16384" width="0" style="1" hidden="1" customWidth="1"/>
  </cols>
  <sheetData>
    <row r="1" spans="1:8" ht="15">
      <c r="A1" s="59"/>
      <c r="B1" s="59"/>
      <c r="C1" s="59"/>
      <c r="D1" s="60"/>
      <c r="E1" s="60"/>
      <c r="F1" s="60"/>
      <c r="G1" s="60"/>
      <c r="H1" s="60"/>
    </row>
    <row r="2" spans="1:8" ht="15">
      <c r="A2" s="59"/>
      <c r="B2" s="59"/>
      <c r="C2" s="59"/>
      <c r="D2" s="60"/>
      <c r="E2" s="61"/>
      <c r="F2" s="61"/>
      <c r="G2" s="60"/>
      <c r="H2" s="60"/>
    </row>
    <row r="3" spans="1:8" ht="15">
      <c r="A3" s="59"/>
      <c r="B3" s="59"/>
      <c r="C3" s="59"/>
      <c r="D3" s="60"/>
      <c r="E3" s="60"/>
      <c r="F3" s="60"/>
      <c r="G3" s="60"/>
      <c r="H3" s="60"/>
    </row>
    <row r="4" spans="1:8" ht="15">
      <c r="A4" s="62" t="s">
        <v>65</v>
      </c>
      <c r="B4" s="59"/>
      <c r="C4" s="59"/>
      <c r="D4" s="60"/>
      <c r="G4" s="63" t="s">
        <v>66</v>
      </c>
      <c r="H4" s="63" t="s">
        <v>67</v>
      </c>
    </row>
    <row r="5" spans="1:8" ht="15.75" thickBot="1">
      <c r="A5" s="53"/>
      <c r="B5" s="53"/>
      <c r="C5" s="53"/>
      <c r="D5" s="54"/>
      <c r="G5" s="63" t="s">
        <v>68</v>
      </c>
      <c r="H5" s="64">
        <v>43192.60968925661</v>
      </c>
    </row>
    <row r="6" spans="1:8" ht="15.75" thickBot="1">
      <c r="A6" s="150" t="s">
        <v>69</v>
      </c>
      <c r="B6" s="151"/>
      <c r="C6" s="151"/>
      <c r="D6" s="151"/>
      <c r="E6" s="151"/>
      <c r="F6" s="151"/>
      <c r="G6" s="151"/>
      <c r="H6" s="152"/>
    </row>
    <row r="7" spans="1:8" ht="15.75" thickBot="1">
      <c r="A7" s="153" t="s">
        <v>70</v>
      </c>
      <c r="B7" s="154"/>
      <c r="C7" s="153"/>
      <c r="D7" s="154"/>
      <c r="E7" s="153"/>
      <c r="F7" s="155"/>
      <c r="G7" s="154"/>
      <c r="H7" s="65"/>
    </row>
    <row r="8" spans="1:8" ht="15">
      <c r="A8" s="53"/>
      <c r="B8" s="53"/>
      <c r="C8" s="53"/>
      <c r="D8" s="54"/>
      <c r="E8" s="54"/>
      <c r="F8" s="54"/>
      <c r="G8" s="54"/>
      <c r="H8" s="54"/>
    </row>
    <row r="9" spans="1:10" ht="15">
      <c r="A9" s="156" t="s">
        <v>71</v>
      </c>
      <c r="B9" s="157"/>
      <c r="C9" s="158" t="s">
        <v>72</v>
      </c>
      <c r="D9" s="159"/>
      <c r="E9" s="160" t="s">
        <v>73</v>
      </c>
      <c r="F9" s="160"/>
      <c r="G9" s="159"/>
      <c r="H9" s="158"/>
      <c r="I9" s="160"/>
      <c r="J9" s="160"/>
    </row>
    <row r="10" spans="1:8" ht="15">
      <c r="A10" s="148" t="s">
        <v>74</v>
      </c>
      <c r="B10" s="149"/>
      <c r="C10" s="55" t="s">
        <v>75</v>
      </c>
      <c r="D10" s="56">
        <v>43160</v>
      </c>
      <c r="E10" s="57" t="s">
        <v>75</v>
      </c>
      <c r="F10" s="57"/>
      <c r="G10" s="58"/>
      <c r="H10" s="58"/>
    </row>
    <row r="11" spans="1:8" ht="15">
      <c r="A11" s="148"/>
      <c r="B11" s="149"/>
      <c r="C11" s="55" t="s">
        <v>76</v>
      </c>
      <c r="D11" s="56">
        <v>43192</v>
      </c>
      <c r="E11" s="57" t="s">
        <v>76</v>
      </c>
      <c r="F11" s="57"/>
      <c r="G11" s="58"/>
      <c r="H11" s="58"/>
    </row>
    <row r="12" spans="1:8" ht="15">
      <c r="A12" s="53"/>
      <c r="B12" s="53"/>
      <c r="C12" s="53"/>
      <c r="D12" s="54"/>
      <c r="E12" s="54"/>
      <c r="F12" s="54"/>
      <c r="G12" s="54"/>
      <c r="H12" s="54"/>
    </row>
    <row r="13" spans="1:8" ht="15">
      <c r="A13" s="66" t="s">
        <v>77</v>
      </c>
      <c r="B13" s="67" t="s">
        <v>78</v>
      </c>
      <c r="C13" s="68" t="s">
        <v>79</v>
      </c>
      <c r="D13" s="69" t="s">
        <v>80</v>
      </c>
      <c r="E13" s="69" t="s">
        <v>81</v>
      </c>
      <c r="F13" s="70" t="s">
        <v>82</v>
      </c>
      <c r="G13" s="70" t="s">
        <v>83</v>
      </c>
      <c r="H13" s="71" t="s">
        <v>84</v>
      </c>
    </row>
    <row r="14" spans="1:8" ht="15" customHeight="1">
      <c r="A14" s="72">
        <v>43178</v>
      </c>
      <c r="B14" s="73" t="s">
        <v>561</v>
      </c>
      <c r="C14" s="73" t="s">
        <v>562</v>
      </c>
      <c r="D14" s="3">
        <f>-E14</f>
        <v>-25506.09</v>
      </c>
      <c r="E14" s="174">
        <v>25506.09</v>
      </c>
      <c r="F14" s="3">
        <v>5105354.56</v>
      </c>
      <c r="G14" s="74" t="s">
        <v>86</v>
      </c>
      <c r="H14" s="2" t="s">
        <v>92</v>
      </c>
    </row>
    <row r="15" spans="1:8" ht="15" customHeight="1">
      <c r="A15" s="72">
        <v>43178</v>
      </c>
      <c r="B15" s="2" t="s">
        <v>362</v>
      </c>
      <c r="C15" s="2" t="s">
        <v>559</v>
      </c>
      <c r="D15" s="174">
        <v>6474.05</v>
      </c>
      <c r="E15" s="3">
        <v>0</v>
      </c>
      <c r="F15" s="3">
        <v>5105529.56</v>
      </c>
      <c r="G15" s="63" t="s">
        <v>86</v>
      </c>
      <c r="H15" s="73" t="s">
        <v>94</v>
      </c>
    </row>
    <row r="16" spans="1:8" ht="15" customHeight="1">
      <c r="A16" s="72">
        <v>43175</v>
      </c>
      <c r="B16" s="73" t="s">
        <v>362</v>
      </c>
      <c r="C16" s="73" t="s">
        <v>559</v>
      </c>
      <c r="D16" s="174">
        <v>38385.5</v>
      </c>
      <c r="E16" s="3">
        <v>0</v>
      </c>
      <c r="F16" s="3">
        <v>5205179.56</v>
      </c>
      <c r="G16" s="74" t="s">
        <v>86</v>
      </c>
      <c r="H16" s="2" t="s">
        <v>87</v>
      </c>
    </row>
    <row r="17" spans="1:8" ht="15" customHeight="1">
      <c r="A17" s="72">
        <v>43182</v>
      </c>
      <c r="B17" s="2" t="s">
        <v>362</v>
      </c>
      <c r="C17" s="2" t="s">
        <v>363</v>
      </c>
      <c r="D17" s="174">
        <v>5663.76</v>
      </c>
      <c r="E17" s="3">
        <v>0</v>
      </c>
      <c r="F17" s="3">
        <v>5905529.56</v>
      </c>
      <c r="G17" s="63" t="s">
        <v>86</v>
      </c>
      <c r="H17" s="73" t="s">
        <v>97</v>
      </c>
    </row>
    <row r="18" spans="1:8" ht="15" customHeight="1">
      <c r="A18" s="72">
        <v>43180</v>
      </c>
      <c r="B18" s="73" t="s">
        <v>362</v>
      </c>
      <c r="C18" s="73" t="s">
        <v>363</v>
      </c>
      <c r="D18" s="174">
        <v>7583.56</v>
      </c>
      <c r="E18" s="3">
        <v>0</v>
      </c>
      <c r="F18" s="3">
        <v>6038654.56</v>
      </c>
      <c r="G18" s="74" t="s">
        <v>86</v>
      </c>
      <c r="H18" s="2" t="s">
        <v>99</v>
      </c>
    </row>
    <row r="19" spans="1:8" ht="15" customHeight="1">
      <c r="A19" s="72">
        <v>43179</v>
      </c>
      <c r="B19" s="2" t="s">
        <v>362</v>
      </c>
      <c r="C19" s="2" t="s">
        <v>363</v>
      </c>
      <c r="D19" s="174">
        <v>82030.79</v>
      </c>
      <c r="E19" s="3">
        <v>0</v>
      </c>
      <c r="F19" s="3">
        <v>6168954.56</v>
      </c>
      <c r="G19" s="63" t="s">
        <v>86</v>
      </c>
      <c r="H19" s="73" t="s">
        <v>101</v>
      </c>
    </row>
    <row r="20" spans="1:8" ht="15" customHeight="1">
      <c r="A20" s="72">
        <v>43172</v>
      </c>
      <c r="B20" s="73" t="s">
        <v>362</v>
      </c>
      <c r="C20" s="73" t="s">
        <v>363</v>
      </c>
      <c r="D20" s="174">
        <v>30583.06</v>
      </c>
      <c r="E20" s="3">
        <v>0</v>
      </c>
      <c r="F20" s="3">
        <v>6598363.96</v>
      </c>
      <c r="G20" s="74" t="s">
        <v>86</v>
      </c>
      <c r="H20" s="2" t="s">
        <v>103</v>
      </c>
    </row>
    <row r="21" spans="1:8" ht="15" customHeight="1">
      <c r="A21" s="72">
        <v>43167</v>
      </c>
      <c r="B21" s="2" t="s">
        <v>362</v>
      </c>
      <c r="C21" s="2" t="s">
        <v>363</v>
      </c>
      <c r="D21" s="174">
        <v>25280.06</v>
      </c>
      <c r="E21" s="3">
        <v>0</v>
      </c>
      <c r="F21" s="3">
        <v>6816333.29</v>
      </c>
      <c r="G21" s="63" t="s">
        <v>86</v>
      </c>
      <c r="H21" s="73" t="s">
        <v>105</v>
      </c>
    </row>
    <row r="22" spans="1:8" ht="15" customHeight="1">
      <c r="A22" s="72">
        <v>43160</v>
      </c>
      <c r="B22" s="2" t="s">
        <v>362</v>
      </c>
      <c r="C22" s="2" t="s">
        <v>363</v>
      </c>
      <c r="D22" s="174">
        <v>27486.91</v>
      </c>
      <c r="E22" s="3">
        <v>0</v>
      </c>
      <c r="F22" s="3">
        <v>7033768.5</v>
      </c>
      <c r="G22" s="74" t="s">
        <v>86</v>
      </c>
      <c r="H22" s="2" t="s">
        <v>107</v>
      </c>
    </row>
    <row r="23" spans="1:8" ht="15" customHeight="1">
      <c r="A23" s="72">
        <v>43188</v>
      </c>
      <c r="B23" s="2" t="s">
        <v>90</v>
      </c>
      <c r="C23" s="2" t="s">
        <v>91</v>
      </c>
      <c r="D23" s="3">
        <v>175</v>
      </c>
      <c r="E23" s="3">
        <v>0</v>
      </c>
      <c r="F23" s="3">
        <v>7042903.09</v>
      </c>
      <c r="G23" s="63" t="s">
        <v>86</v>
      </c>
      <c r="H23" s="73" t="s">
        <v>109</v>
      </c>
    </row>
    <row r="24" spans="1:8" ht="15" customHeight="1">
      <c r="A24" s="72">
        <v>43187</v>
      </c>
      <c r="B24" s="73" t="s">
        <v>93</v>
      </c>
      <c r="C24" s="73" t="s">
        <v>85</v>
      </c>
      <c r="D24" s="3">
        <v>99650</v>
      </c>
      <c r="E24" s="3">
        <v>0</v>
      </c>
      <c r="F24" s="3">
        <v>7097253.09</v>
      </c>
      <c r="G24" s="74" t="s">
        <v>86</v>
      </c>
      <c r="H24" s="2" t="s">
        <v>92</v>
      </c>
    </row>
    <row r="25" spans="1:8" ht="15" customHeight="1">
      <c r="A25" s="72">
        <v>43187</v>
      </c>
      <c r="B25" s="2" t="s">
        <v>95</v>
      </c>
      <c r="C25" s="2" t="s">
        <v>85</v>
      </c>
      <c r="D25" s="3">
        <v>700350</v>
      </c>
      <c r="E25" s="3">
        <v>0</v>
      </c>
      <c r="F25" s="3">
        <v>4997253.09</v>
      </c>
      <c r="G25" s="63" t="s">
        <v>86</v>
      </c>
      <c r="H25" s="73" t="s">
        <v>114</v>
      </c>
    </row>
    <row r="26" spans="1:8" ht="15" customHeight="1">
      <c r="A26" s="72">
        <v>43187</v>
      </c>
      <c r="B26" s="73" t="s">
        <v>96</v>
      </c>
      <c r="C26" s="73" t="s">
        <v>85</v>
      </c>
      <c r="D26" s="3">
        <v>133125</v>
      </c>
      <c r="E26" s="3">
        <v>0</v>
      </c>
      <c r="F26" s="3">
        <v>5000179.57</v>
      </c>
      <c r="G26" s="74" t="s">
        <v>86</v>
      </c>
      <c r="H26" s="2" t="s">
        <v>117</v>
      </c>
    </row>
    <row r="27" spans="1:8" ht="15" customHeight="1">
      <c r="A27" s="72">
        <v>43187</v>
      </c>
      <c r="B27" s="2" t="s">
        <v>98</v>
      </c>
      <c r="C27" s="2" t="s">
        <v>85</v>
      </c>
      <c r="D27" s="3">
        <v>130300</v>
      </c>
      <c r="E27" s="3">
        <v>0</v>
      </c>
      <c r="F27" s="3">
        <v>5001079.62</v>
      </c>
      <c r="G27" s="63" t="s">
        <v>86</v>
      </c>
      <c r="H27" s="73" t="s">
        <v>120</v>
      </c>
    </row>
    <row r="28" spans="1:8" ht="15" customHeight="1">
      <c r="A28" s="72">
        <v>43187</v>
      </c>
      <c r="B28" s="73" t="s">
        <v>100</v>
      </c>
      <c r="C28" s="73" t="s">
        <v>85</v>
      </c>
      <c r="D28" s="3">
        <v>429409.4</v>
      </c>
      <c r="E28" s="3">
        <v>0</v>
      </c>
      <c r="F28" s="3">
        <v>5001450.77</v>
      </c>
      <c r="G28" s="74" t="s">
        <v>86</v>
      </c>
      <c r="H28" s="2" t="s">
        <v>123</v>
      </c>
    </row>
    <row r="29" spans="1:8" ht="15" customHeight="1">
      <c r="A29" s="72">
        <v>43187</v>
      </c>
      <c r="B29" s="2" t="s">
        <v>102</v>
      </c>
      <c r="C29" s="2" t="s">
        <v>85</v>
      </c>
      <c r="D29" s="3">
        <v>217969.33</v>
      </c>
      <c r="E29" s="3">
        <v>0</v>
      </c>
      <c r="F29" s="3">
        <v>5001626.24</v>
      </c>
      <c r="G29" s="63" t="s">
        <v>86</v>
      </c>
      <c r="H29" s="73" t="s">
        <v>126</v>
      </c>
    </row>
    <row r="30" spans="1:8" ht="15" customHeight="1">
      <c r="A30" s="72">
        <v>43187</v>
      </c>
      <c r="B30" s="73" t="s">
        <v>104</v>
      </c>
      <c r="C30" s="73" t="s">
        <v>85</v>
      </c>
      <c r="D30" s="3">
        <v>217435.21</v>
      </c>
      <c r="E30" s="3">
        <v>0</v>
      </c>
      <c r="F30" s="3">
        <v>5001744.57</v>
      </c>
      <c r="G30" s="74" t="s">
        <v>86</v>
      </c>
      <c r="H30" s="2" t="s">
        <v>129</v>
      </c>
    </row>
    <row r="31" spans="1:8" ht="15" customHeight="1">
      <c r="A31" s="72">
        <v>43187</v>
      </c>
      <c r="B31" s="2" t="s">
        <v>106</v>
      </c>
      <c r="C31" s="2" t="s">
        <v>85</v>
      </c>
      <c r="D31" s="3">
        <v>9134.59</v>
      </c>
      <c r="E31" s="3">
        <v>0</v>
      </c>
      <c r="F31" s="3">
        <v>5001830.07</v>
      </c>
      <c r="G31" s="63" t="s">
        <v>86</v>
      </c>
      <c r="H31" s="73" t="s">
        <v>132</v>
      </c>
    </row>
    <row r="32" spans="1:8" ht="15" customHeight="1">
      <c r="A32" s="72">
        <v>43187</v>
      </c>
      <c r="B32" s="73" t="s">
        <v>108</v>
      </c>
      <c r="C32" s="73" t="s">
        <v>85</v>
      </c>
      <c r="D32" s="3">
        <v>54350</v>
      </c>
      <c r="E32" s="3">
        <v>0</v>
      </c>
      <c r="F32" s="3">
        <v>5001905.46</v>
      </c>
      <c r="G32" s="74" t="s">
        <v>86</v>
      </c>
      <c r="H32" s="2" t="s">
        <v>135</v>
      </c>
    </row>
    <row r="33" spans="1:8" ht="15" customHeight="1">
      <c r="A33" s="72">
        <v>43186</v>
      </c>
      <c r="B33" s="73" t="s">
        <v>202</v>
      </c>
      <c r="C33" s="73" t="s">
        <v>85</v>
      </c>
      <c r="D33" s="3">
        <v>1040</v>
      </c>
      <c r="E33" s="3">
        <v>0</v>
      </c>
      <c r="F33" s="3">
        <v>5001966.03</v>
      </c>
      <c r="G33" s="63" t="s">
        <v>86</v>
      </c>
      <c r="H33" s="73" t="s">
        <v>138</v>
      </c>
    </row>
    <row r="34" spans="1:8" ht="15" customHeight="1">
      <c r="A34" s="72">
        <v>43186</v>
      </c>
      <c r="B34" s="2" t="s">
        <v>205</v>
      </c>
      <c r="C34" s="2" t="s">
        <v>85</v>
      </c>
      <c r="D34" s="3">
        <v>3375.53</v>
      </c>
      <c r="E34" s="3">
        <v>0</v>
      </c>
      <c r="F34" s="3">
        <v>5002024.38</v>
      </c>
      <c r="G34" s="74" t="s">
        <v>86</v>
      </c>
      <c r="H34" s="2" t="s">
        <v>141</v>
      </c>
    </row>
    <row r="35" spans="1:8" ht="15" customHeight="1">
      <c r="A35" s="72">
        <v>43186</v>
      </c>
      <c r="B35" s="73" t="s">
        <v>207</v>
      </c>
      <c r="C35" s="73" t="s">
        <v>85</v>
      </c>
      <c r="D35" s="3">
        <v>4870</v>
      </c>
      <c r="E35" s="3">
        <v>0</v>
      </c>
      <c r="F35" s="3">
        <v>5002081.38</v>
      </c>
      <c r="G35" s="63" t="s">
        <v>86</v>
      </c>
      <c r="H35" s="73" t="s">
        <v>144</v>
      </c>
    </row>
    <row r="36" spans="1:8" ht="15" customHeight="1">
      <c r="A36" s="72">
        <v>43186</v>
      </c>
      <c r="B36" s="2" t="s">
        <v>209</v>
      </c>
      <c r="C36" s="2" t="s">
        <v>85</v>
      </c>
      <c r="D36" s="3">
        <v>76650</v>
      </c>
      <c r="E36" s="3">
        <v>0</v>
      </c>
      <c r="F36" s="3">
        <v>5002126.38</v>
      </c>
      <c r="G36" s="74" t="s">
        <v>86</v>
      </c>
      <c r="H36" s="2" t="s">
        <v>147</v>
      </c>
    </row>
    <row r="37" spans="1:8" ht="15" customHeight="1">
      <c r="A37" s="72">
        <v>43185</v>
      </c>
      <c r="B37" s="73" t="s">
        <v>211</v>
      </c>
      <c r="C37" s="73" t="s">
        <v>85</v>
      </c>
      <c r="D37" s="3">
        <v>15454.38</v>
      </c>
      <c r="E37" s="3">
        <v>0</v>
      </c>
      <c r="F37" s="3">
        <v>5002167.78</v>
      </c>
      <c r="G37" s="63" t="s">
        <v>86</v>
      </c>
      <c r="H37" s="73" t="s">
        <v>150</v>
      </c>
    </row>
    <row r="38" spans="1:8" ht="15" customHeight="1">
      <c r="A38" s="72">
        <v>43185</v>
      </c>
      <c r="B38" s="2" t="s">
        <v>212</v>
      </c>
      <c r="C38" s="2" t="s">
        <v>85</v>
      </c>
      <c r="D38" s="3">
        <v>6000</v>
      </c>
      <c r="E38" s="3">
        <v>0</v>
      </c>
      <c r="F38" s="3">
        <v>5002197.11</v>
      </c>
      <c r="G38" s="74" t="s">
        <v>86</v>
      </c>
      <c r="H38" s="2" t="s">
        <v>153</v>
      </c>
    </row>
    <row r="39" spans="1:8" ht="15" customHeight="1">
      <c r="A39" s="72">
        <v>43185</v>
      </c>
      <c r="B39" s="73" t="s">
        <v>213</v>
      </c>
      <c r="C39" s="73" t="s">
        <v>85</v>
      </c>
      <c r="D39" s="3">
        <v>4856.29</v>
      </c>
      <c r="E39" s="3">
        <v>0</v>
      </c>
      <c r="F39" s="3">
        <v>5002224.63</v>
      </c>
      <c r="G39" s="63" t="s">
        <v>86</v>
      </c>
      <c r="H39" s="73" t="s">
        <v>156</v>
      </c>
    </row>
    <row r="40" spans="1:8" ht="15" customHeight="1">
      <c r="A40" s="72">
        <v>43185</v>
      </c>
      <c r="B40" s="2" t="s">
        <v>214</v>
      </c>
      <c r="C40" s="2" t="s">
        <v>85</v>
      </c>
      <c r="D40" s="3">
        <v>1450</v>
      </c>
      <c r="E40" s="3">
        <v>0</v>
      </c>
      <c r="F40" s="3">
        <v>5002250.59</v>
      </c>
      <c r="G40" s="74" t="s">
        <v>86</v>
      </c>
      <c r="H40" s="2" t="s">
        <v>159</v>
      </c>
    </row>
    <row r="41" spans="1:8" ht="15" customHeight="1">
      <c r="A41" s="72">
        <v>43185</v>
      </c>
      <c r="B41" s="73" t="s">
        <v>216</v>
      </c>
      <c r="C41" s="73" t="s">
        <v>85</v>
      </c>
      <c r="D41" s="3">
        <v>5541.51</v>
      </c>
      <c r="E41" s="3">
        <v>0</v>
      </c>
      <c r="F41" s="3">
        <v>5002273.25</v>
      </c>
      <c r="G41" s="63" t="s">
        <v>86</v>
      </c>
      <c r="H41" s="73" t="s">
        <v>162</v>
      </c>
    </row>
    <row r="42" spans="1:8" ht="15" customHeight="1">
      <c r="A42" s="72">
        <v>43185</v>
      </c>
      <c r="B42" s="2" t="s">
        <v>217</v>
      </c>
      <c r="C42" s="2" t="s">
        <v>85</v>
      </c>
      <c r="D42" s="3">
        <v>15456.98</v>
      </c>
      <c r="E42" s="3">
        <v>0</v>
      </c>
      <c r="F42" s="3">
        <v>5002295.91</v>
      </c>
      <c r="G42" s="74" t="s">
        <v>86</v>
      </c>
      <c r="H42" s="2" t="s">
        <v>165</v>
      </c>
    </row>
    <row r="43" spans="1:8" ht="15" customHeight="1">
      <c r="A43" s="72">
        <v>43185</v>
      </c>
      <c r="B43" s="73" t="s">
        <v>218</v>
      </c>
      <c r="C43" s="73" t="s">
        <v>85</v>
      </c>
      <c r="D43" s="3">
        <v>30350</v>
      </c>
      <c r="E43" s="3">
        <v>0</v>
      </c>
      <c r="F43" s="3">
        <v>5002316.25</v>
      </c>
      <c r="G43" s="63" t="s">
        <v>86</v>
      </c>
      <c r="H43" s="73" t="s">
        <v>168</v>
      </c>
    </row>
    <row r="44" spans="1:8" ht="15" customHeight="1">
      <c r="A44" s="72">
        <v>43185</v>
      </c>
      <c r="B44" s="2" t="s">
        <v>219</v>
      </c>
      <c r="C44" s="2" t="s">
        <v>85</v>
      </c>
      <c r="D44" s="3">
        <v>57350</v>
      </c>
      <c r="E44" s="3">
        <v>0</v>
      </c>
      <c r="F44" s="3">
        <v>5002331.82</v>
      </c>
      <c r="G44" s="74" t="s">
        <v>86</v>
      </c>
      <c r="H44" s="2" t="s">
        <v>171</v>
      </c>
    </row>
    <row r="45" spans="1:8" ht="15" customHeight="1">
      <c r="A45" s="72">
        <v>43185</v>
      </c>
      <c r="B45" s="73" t="s">
        <v>221</v>
      </c>
      <c r="C45" s="73" t="s">
        <v>85</v>
      </c>
      <c r="D45" s="3">
        <v>10733.02</v>
      </c>
      <c r="E45" s="3">
        <v>0</v>
      </c>
      <c r="F45" s="3">
        <v>5002341.99</v>
      </c>
      <c r="G45" s="63" t="s">
        <v>86</v>
      </c>
      <c r="H45" s="73" t="s">
        <v>174</v>
      </c>
    </row>
    <row r="46" spans="1:8" ht="15" customHeight="1">
      <c r="A46" s="72">
        <v>43185</v>
      </c>
      <c r="B46" s="2" t="s">
        <v>223</v>
      </c>
      <c r="C46" s="2" t="s">
        <v>85</v>
      </c>
      <c r="D46" s="3">
        <v>17655.03</v>
      </c>
      <c r="E46" s="3">
        <v>0</v>
      </c>
      <c r="F46" s="3">
        <v>5002350.47</v>
      </c>
      <c r="G46" s="74" t="s">
        <v>86</v>
      </c>
      <c r="H46" s="2" t="s">
        <v>177</v>
      </c>
    </row>
    <row r="47" spans="1:8" ht="15" customHeight="1">
      <c r="A47" s="72">
        <v>43185</v>
      </c>
      <c r="B47" s="73" t="s">
        <v>226</v>
      </c>
      <c r="C47" s="73" t="s">
        <v>85</v>
      </c>
      <c r="D47" s="3">
        <v>247784.76</v>
      </c>
      <c r="E47" s="3">
        <v>0</v>
      </c>
      <c r="F47" s="3">
        <v>5002358.68</v>
      </c>
      <c r="G47" s="63" t="s">
        <v>86</v>
      </c>
      <c r="H47" s="73" t="s">
        <v>180</v>
      </c>
    </row>
    <row r="48" spans="1:8" ht="15" customHeight="1">
      <c r="A48" s="72">
        <v>43185</v>
      </c>
      <c r="B48" s="73" t="s">
        <v>232</v>
      </c>
      <c r="C48" s="73" t="s">
        <v>85</v>
      </c>
      <c r="D48" s="3">
        <v>7130</v>
      </c>
      <c r="E48" s="3">
        <v>0</v>
      </c>
      <c r="F48" s="3">
        <v>5002366.47</v>
      </c>
      <c r="G48" s="74" t="s">
        <v>86</v>
      </c>
      <c r="H48" s="2" t="s">
        <v>183</v>
      </c>
    </row>
    <row r="49" spans="1:8" ht="15" customHeight="1">
      <c r="A49" s="72">
        <v>43185</v>
      </c>
      <c r="B49" s="2" t="s">
        <v>234</v>
      </c>
      <c r="C49" s="2" t="s">
        <v>85</v>
      </c>
      <c r="D49" s="3">
        <v>13910</v>
      </c>
      <c r="E49" s="3">
        <v>0</v>
      </c>
      <c r="F49" s="3">
        <v>5002373.23</v>
      </c>
      <c r="G49" s="63" t="s">
        <v>86</v>
      </c>
      <c r="H49" s="73" t="s">
        <v>186</v>
      </c>
    </row>
    <row r="50" spans="1:8" ht="15" customHeight="1">
      <c r="A50" s="72">
        <v>43185</v>
      </c>
      <c r="B50" s="73" t="s">
        <v>236</v>
      </c>
      <c r="C50" s="73" t="s">
        <v>85</v>
      </c>
      <c r="D50" s="3">
        <v>2750</v>
      </c>
      <c r="E50" s="3">
        <v>0</v>
      </c>
      <c r="F50" s="3">
        <v>5002376.83</v>
      </c>
      <c r="G50" s="74" t="s">
        <v>86</v>
      </c>
      <c r="H50" s="2" t="s">
        <v>189</v>
      </c>
    </row>
    <row r="51" spans="1:8" ht="15" customHeight="1">
      <c r="A51" s="72">
        <v>43185</v>
      </c>
      <c r="B51" s="2" t="s">
        <v>238</v>
      </c>
      <c r="C51" s="2" t="s">
        <v>85</v>
      </c>
      <c r="D51" s="3">
        <v>5822.23</v>
      </c>
      <c r="E51" s="3">
        <v>0</v>
      </c>
      <c r="F51" s="3">
        <v>5002378.48</v>
      </c>
      <c r="G51" s="63" t="s">
        <v>86</v>
      </c>
      <c r="H51" s="73" t="s">
        <v>192</v>
      </c>
    </row>
    <row r="52" spans="1:8" ht="15" customHeight="1">
      <c r="A52" s="72">
        <v>43185</v>
      </c>
      <c r="B52" s="73" t="s">
        <v>240</v>
      </c>
      <c r="C52" s="73" t="s">
        <v>85</v>
      </c>
      <c r="D52" s="3">
        <v>40733.02</v>
      </c>
      <c r="E52" s="3">
        <v>0</v>
      </c>
      <c r="F52" s="3">
        <v>5002492.93</v>
      </c>
      <c r="G52" s="74" t="s">
        <v>86</v>
      </c>
      <c r="H52" s="2" t="s">
        <v>195</v>
      </c>
    </row>
    <row r="53" spans="1:8" ht="15" customHeight="1">
      <c r="A53" s="72">
        <v>43185</v>
      </c>
      <c r="B53" s="2" t="s">
        <v>242</v>
      </c>
      <c r="C53" s="2" t="s">
        <v>85</v>
      </c>
      <c r="D53" s="3">
        <v>39250</v>
      </c>
      <c r="E53" s="3">
        <v>0</v>
      </c>
      <c r="F53" s="3">
        <v>5002499.71</v>
      </c>
      <c r="G53" s="63" t="s">
        <v>86</v>
      </c>
      <c r="H53" s="73" t="s">
        <v>198</v>
      </c>
    </row>
    <row r="54" spans="1:8" ht="15" customHeight="1">
      <c r="A54" s="72">
        <v>43185</v>
      </c>
      <c r="B54" s="73" t="s">
        <v>244</v>
      </c>
      <c r="C54" s="73" t="s">
        <v>85</v>
      </c>
      <c r="D54" s="3">
        <v>38350</v>
      </c>
      <c r="E54" s="3">
        <v>0</v>
      </c>
      <c r="F54" s="3">
        <v>5002504.25</v>
      </c>
      <c r="G54" s="74" t="s">
        <v>86</v>
      </c>
      <c r="H54" s="2" t="s">
        <v>201</v>
      </c>
    </row>
    <row r="55" spans="1:8" ht="15" customHeight="1">
      <c r="A55" s="72">
        <v>43185</v>
      </c>
      <c r="B55" s="2" t="s">
        <v>246</v>
      </c>
      <c r="C55" s="2" t="s">
        <v>85</v>
      </c>
      <c r="D55" s="3">
        <v>18693.41</v>
      </c>
      <c r="E55" s="3">
        <v>0</v>
      </c>
      <c r="F55" s="3">
        <v>5002505.29</v>
      </c>
      <c r="G55" s="63" t="s">
        <v>203</v>
      </c>
      <c r="H55" s="73" t="s">
        <v>204</v>
      </c>
    </row>
    <row r="56" spans="1:8" ht="15" customHeight="1">
      <c r="A56" s="72">
        <v>43185</v>
      </c>
      <c r="B56" s="73" t="s">
        <v>248</v>
      </c>
      <c r="C56" s="73" t="s">
        <v>85</v>
      </c>
      <c r="D56" s="3">
        <v>19900.83</v>
      </c>
      <c r="E56" s="3">
        <v>0</v>
      </c>
      <c r="F56" s="3">
        <v>5003545.29</v>
      </c>
      <c r="G56" s="74" t="s">
        <v>86</v>
      </c>
      <c r="H56" s="2" t="s">
        <v>206</v>
      </c>
    </row>
    <row r="57" spans="1:8" ht="15" customHeight="1">
      <c r="A57" s="72">
        <v>43185</v>
      </c>
      <c r="B57" s="73" t="s">
        <v>253</v>
      </c>
      <c r="C57" s="73" t="s">
        <v>85</v>
      </c>
      <c r="D57" s="3">
        <v>1951333.38</v>
      </c>
      <c r="E57" s="3">
        <v>0</v>
      </c>
      <c r="F57" s="3">
        <v>5006920.82</v>
      </c>
      <c r="G57" s="63" t="s">
        <v>86</v>
      </c>
      <c r="H57" s="73" t="s">
        <v>208</v>
      </c>
    </row>
    <row r="58" spans="1:8" ht="15" customHeight="1">
      <c r="A58" s="72">
        <v>43185</v>
      </c>
      <c r="B58" s="2" t="s">
        <v>255</v>
      </c>
      <c r="C58" s="2" t="s">
        <v>85</v>
      </c>
      <c r="D58" s="3">
        <v>117331.42</v>
      </c>
      <c r="E58" s="3">
        <v>0</v>
      </c>
      <c r="F58" s="3">
        <v>5011790.82</v>
      </c>
      <c r="G58" s="74" t="s">
        <v>86</v>
      </c>
      <c r="H58" s="2" t="s">
        <v>210</v>
      </c>
    </row>
    <row r="59" spans="1:8" ht="15" customHeight="1">
      <c r="A59" s="72">
        <v>43185</v>
      </c>
      <c r="B59" s="73" t="s">
        <v>257</v>
      </c>
      <c r="C59" s="73" t="s">
        <v>85</v>
      </c>
      <c r="D59" s="3">
        <v>600382.27</v>
      </c>
      <c r="E59" s="3">
        <v>0</v>
      </c>
      <c r="F59" s="3">
        <v>5088440.82</v>
      </c>
      <c r="G59" s="63" t="s">
        <v>86</v>
      </c>
      <c r="H59" s="73" t="s">
        <v>92</v>
      </c>
    </row>
    <row r="60" spans="1:8" ht="15" customHeight="1">
      <c r="A60" s="72">
        <v>43185</v>
      </c>
      <c r="B60" s="2" t="s">
        <v>259</v>
      </c>
      <c r="C60" s="2" t="s">
        <v>85</v>
      </c>
      <c r="D60" s="3">
        <v>50611.49</v>
      </c>
      <c r="E60" s="3">
        <v>0</v>
      </c>
      <c r="F60" s="3">
        <v>5103895.2</v>
      </c>
      <c r="G60" s="74" t="s">
        <v>86</v>
      </c>
      <c r="H60" s="2" t="s">
        <v>92</v>
      </c>
    </row>
    <row r="61" spans="1:8" ht="15" customHeight="1">
      <c r="A61" s="72">
        <v>43185</v>
      </c>
      <c r="B61" s="73" t="s">
        <v>261</v>
      </c>
      <c r="C61" s="73" t="s">
        <v>85</v>
      </c>
      <c r="D61" s="3">
        <v>79236.12</v>
      </c>
      <c r="E61" s="3">
        <v>0</v>
      </c>
      <c r="F61" s="3">
        <v>5109895.2</v>
      </c>
      <c r="G61" s="63" t="s">
        <v>86</v>
      </c>
      <c r="H61" s="73" t="s">
        <v>92</v>
      </c>
    </row>
    <row r="62" spans="1:8" ht="15" customHeight="1">
      <c r="A62" s="72">
        <v>43181</v>
      </c>
      <c r="B62" s="73" t="s">
        <v>385</v>
      </c>
      <c r="C62" s="73" t="s">
        <v>85</v>
      </c>
      <c r="D62" s="3">
        <v>2832224</v>
      </c>
      <c r="E62" s="3">
        <v>0</v>
      </c>
      <c r="F62" s="3">
        <v>5114751.49</v>
      </c>
      <c r="G62" s="74" t="s">
        <v>215</v>
      </c>
      <c r="H62" s="2" t="s">
        <v>92</v>
      </c>
    </row>
    <row r="63" spans="1:8" ht="15" customHeight="1">
      <c r="A63" s="72">
        <v>43181</v>
      </c>
      <c r="B63" s="2" t="s">
        <v>387</v>
      </c>
      <c r="C63" s="2" t="s">
        <v>85</v>
      </c>
      <c r="D63" s="3">
        <v>2625350</v>
      </c>
      <c r="E63" s="3">
        <v>0</v>
      </c>
      <c r="F63" s="3">
        <v>5116201.49</v>
      </c>
      <c r="G63" s="63" t="s">
        <v>86</v>
      </c>
      <c r="H63" s="73" t="s">
        <v>92</v>
      </c>
    </row>
    <row r="64" spans="1:8" ht="15" customHeight="1">
      <c r="A64" s="72">
        <v>43181</v>
      </c>
      <c r="B64" s="73" t="s">
        <v>389</v>
      </c>
      <c r="C64" s="73" t="s">
        <v>85</v>
      </c>
      <c r="D64" s="3">
        <v>3186645</v>
      </c>
      <c r="E64" s="3">
        <v>0</v>
      </c>
      <c r="F64" s="3">
        <v>5121743</v>
      </c>
      <c r="G64" s="74" t="s">
        <v>86</v>
      </c>
      <c r="H64" s="2" t="s">
        <v>92</v>
      </c>
    </row>
    <row r="65" spans="1:8" ht="15" customHeight="1">
      <c r="A65" s="72">
        <v>43181</v>
      </c>
      <c r="B65" s="2" t="s">
        <v>390</v>
      </c>
      <c r="C65" s="2" t="s">
        <v>85</v>
      </c>
      <c r="D65" s="3">
        <v>538975</v>
      </c>
      <c r="E65" s="3">
        <v>0</v>
      </c>
      <c r="F65" s="3">
        <v>5137199.98</v>
      </c>
      <c r="G65" s="63" t="s">
        <v>86</v>
      </c>
      <c r="H65" s="73" t="s">
        <v>92</v>
      </c>
    </row>
    <row r="66" spans="1:8" ht="15" customHeight="1">
      <c r="A66" s="72">
        <v>43181</v>
      </c>
      <c r="B66" s="73" t="s">
        <v>391</v>
      </c>
      <c r="C66" s="73" t="s">
        <v>85</v>
      </c>
      <c r="D66" s="3">
        <v>525110</v>
      </c>
      <c r="E66" s="3">
        <v>0</v>
      </c>
      <c r="F66" s="3">
        <v>5167549.98</v>
      </c>
      <c r="G66" s="74" t="s">
        <v>220</v>
      </c>
      <c r="H66" s="2" t="s">
        <v>92</v>
      </c>
    </row>
    <row r="67" spans="1:8" ht="15" customHeight="1">
      <c r="A67" s="72">
        <v>43181</v>
      </c>
      <c r="B67" s="2" t="s">
        <v>392</v>
      </c>
      <c r="C67" s="2" t="s">
        <v>85</v>
      </c>
      <c r="D67" s="3">
        <v>31850</v>
      </c>
      <c r="E67" s="3">
        <v>0</v>
      </c>
      <c r="F67" s="3">
        <v>5224899.98</v>
      </c>
      <c r="G67" s="63" t="s">
        <v>86</v>
      </c>
      <c r="H67" s="73" t="s">
        <v>222</v>
      </c>
    </row>
    <row r="68" spans="1:8" ht="15" customHeight="1">
      <c r="A68" s="72">
        <v>43181</v>
      </c>
      <c r="B68" s="73" t="s">
        <v>394</v>
      </c>
      <c r="C68" s="73" t="s">
        <v>85</v>
      </c>
      <c r="D68" s="3">
        <v>32750</v>
      </c>
      <c r="E68" s="3">
        <v>0</v>
      </c>
      <c r="F68" s="3">
        <v>5235633</v>
      </c>
      <c r="G68" s="74" t="s">
        <v>224</v>
      </c>
      <c r="H68" s="2" t="s">
        <v>225</v>
      </c>
    </row>
    <row r="69" spans="1:8" ht="15" customHeight="1">
      <c r="A69" s="72">
        <v>43181</v>
      </c>
      <c r="B69" s="2" t="s">
        <v>395</v>
      </c>
      <c r="C69" s="2" t="s">
        <v>85</v>
      </c>
      <c r="D69" s="3">
        <v>32750</v>
      </c>
      <c r="E69" s="3">
        <v>0</v>
      </c>
      <c r="F69" s="3">
        <v>5253288.03</v>
      </c>
      <c r="G69" s="63" t="s">
        <v>86</v>
      </c>
      <c r="H69" s="73" t="s">
        <v>227</v>
      </c>
    </row>
    <row r="70" spans="1:8" ht="15" customHeight="1">
      <c r="A70" s="72">
        <v>43181</v>
      </c>
      <c r="B70" s="73" t="s">
        <v>396</v>
      </c>
      <c r="C70" s="73" t="s">
        <v>85</v>
      </c>
      <c r="D70" s="3">
        <v>31850</v>
      </c>
      <c r="E70" s="3">
        <v>0</v>
      </c>
      <c r="F70" s="3">
        <v>5501072.79</v>
      </c>
      <c r="G70" s="74" t="s">
        <v>230</v>
      </c>
      <c r="H70" s="2" t="s">
        <v>231</v>
      </c>
    </row>
    <row r="71" spans="1:8" ht="15" customHeight="1">
      <c r="A71" s="72">
        <v>43181</v>
      </c>
      <c r="B71" s="2" t="s">
        <v>397</v>
      </c>
      <c r="C71" s="2" t="s">
        <v>85</v>
      </c>
      <c r="D71" s="3">
        <v>27350</v>
      </c>
      <c r="E71" s="3">
        <v>0</v>
      </c>
      <c r="F71" s="3">
        <v>5868389.42</v>
      </c>
      <c r="G71" s="63" t="s">
        <v>86</v>
      </c>
      <c r="H71" s="73" t="s">
        <v>233</v>
      </c>
    </row>
    <row r="72" spans="1:8" ht="15" customHeight="1">
      <c r="A72" s="72">
        <v>43181</v>
      </c>
      <c r="B72" s="2" t="s">
        <v>401</v>
      </c>
      <c r="C72" s="2" t="s">
        <v>85</v>
      </c>
      <c r="D72" s="3">
        <v>3937615.64</v>
      </c>
      <c r="E72" s="3">
        <v>0</v>
      </c>
      <c r="F72" s="3">
        <v>5875519.42</v>
      </c>
      <c r="G72" s="74" t="s">
        <v>86</v>
      </c>
      <c r="H72" s="2" t="s">
        <v>235</v>
      </c>
    </row>
    <row r="73" spans="1:8" ht="15" customHeight="1">
      <c r="A73" s="72">
        <v>43181</v>
      </c>
      <c r="B73" s="73" t="s">
        <v>403</v>
      </c>
      <c r="C73" s="73" t="s">
        <v>85</v>
      </c>
      <c r="D73" s="3">
        <v>3937615.64</v>
      </c>
      <c r="E73" s="3">
        <v>0</v>
      </c>
      <c r="F73" s="3">
        <v>5889429.42</v>
      </c>
      <c r="G73" s="63" t="s">
        <v>86</v>
      </c>
      <c r="H73" s="73" t="s">
        <v>237</v>
      </c>
    </row>
    <row r="74" spans="1:8" ht="15" customHeight="1">
      <c r="A74" s="72">
        <v>43181</v>
      </c>
      <c r="B74" s="2" t="s">
        <v>404</v>
      </c>
      <c r="C74" s="2" t="s">
        <v>85</v>
      </c>
      <c r="D74" s="3">
        <v>3937615.64</v>
      </c>
      <c r="E74" s="3">
        <v>0</v>
      </c>
      <c r="F74" s="3">
        <v>5892179.42</v>
      </c>
      <c r="G74" s="74" t="s">
        <v>86</v>
      </c>
      <c r="H74" s="2" t="s">
        <v>239</v>
      </c>
    </row>
    <row r="75" spans="1:8" ht="15" customHeight="1">
      <c r="A75" s="72">
        <v>43181</v>
      </c>
      <c r="B75" s="73" t="s">
        <v>405</v>
      </c>
      <c r="C75" s="73" t="s">
        <v>85</v>
      </c>
      <c r="D75" s="3">
        <v>3937615.64</v>
      </c>
      <c r="E75" s="3">
        <v>0</v>
      </c>
      <c r="F75" s="3">
        <v>5898001.65</v>
      </c>
      <c r="G75" s="63" t="s">
        <v>86</v>
      </c>
      <c r="H75" s="73" t="s">
        <v>241</v>
      </c>
    </row>
    <row r="76" spans="1:8" ht="15" customHeight="1">
      <c r="A76" s="72">
        <v>43181</v>
      </c>
      <c r="B76" s="2" t="s">
        <v>406</v>
      </c>
      <c r="C76" s="2" t="s">
        <v>85</v>
      </c>
      <c r="D76" s="3">
        <v>3937615.64</v>
      </c>
      <c r="E76" s="3">
        <v>0</v>
      </c>
      <c r="F76" s="3">
        <v>5938734.67</v>
      </c>
      <c r="G76" s="74" t="s">
        <v>86</v>
      </c>
      <c r="H76" s="2" t="s">
        <v>243</v>
      </c>
    </row>
    <row r="77" spans="1:8" ht="15" customHeight="1">
      <c r="A77" s="72">
        <v>43181</v>
      </c>
      <c r="B77" s="73" t="s">
        <v>407</v>
      </c>
      <c r="C77" s="73" t="s">
        <v>85</v>
      </c>
      <c r="D77" s="3">
        <v>3937615.64</v>
      </c>
      <c r="E77" s="3">
        <v>0</v>
      </c>
      <c r="F77" s="3">
        <v>5977984.67</v>
      </c>
      <c r="G77" s="63" t="s">
        <v>86</v>
      </c>
      <c r="H77" s="73" t="s">
        <v>245</v>
      </c>
    </row>
    <row r="78" spans="1:8" ht="15" customHeight="1">
      <c r="A78" s="72">
        <v>43181</v>
      </c>
      <c r="B78" s="2" t="s">
        <v>408</v>
      </c>
      <c r="C78" s="2" t="s">
        <v>85</v>
      </c>
      <c r="D78" s="3">
        <v>3937615.64</v>
      </c>
      <c r="E78" s="3">
        <v>0</v>
      </c>
      <c r="F78" s="3">
        <v>6016334.67</v>
      </c>
      <c r="G78" s="74" t="s">
        <v>86</v>
      </c>
      <c r="H78" s="2" t="s">
        <v>247</v>
      </c>
    </row>
    <row r="79" spans="1:8" ht="15" customHeight="1">
      <c r="A79" s="72">
        <v>43180</v>
      </c>
      <c r="B79" s="73" t="s">
        <v>428</v>
      </c>
      <c r="C79" s="73" t="s">
        <v>85</v>
      </c>
      <c r="D79" s="3">
        <v>33745</v>
      </c>
      <c r="E79" s="3">
        <v>0</v>
      </c>
      <c r="F79" s="3">
        <v>6035028.08</v>
      </c>
      <c r="G79" s="63" t="s">
        <v>249</v>
      </c>
      <c r="H79" s="73" t="s">
        <v>250</v>
      </c>
    </row>
    <row r="80" spans="1:8" ht="15" customHeight="1">
      <c r="A80" s="72">
        <v>43180</v>
      </c>
      <c r="B80" s="2" t="s">
        <v>430</v>
      </c>
      <c r="C80" s="2" t="s">
        <v>85</v>
      </c>
      <c r="D80" s="3">
        <v>39250</v>
      </c>
      <c r="E80" s="3">
        <v>0</v>
      </c>
      <c r="F80" s="3">
        <v>6054928.91</v>
      </c>
      <c r="G80" s="74" t="s">
        <v>86</v>
      </c>
      <c r="H80" s="2" t="s">
        <v>92</v>
      </c>
    </row>
    <row r="81" spans="1:8" ht="15" customHeight="1">
      <c r="A81" s="72">
        <v>43180</v>
      </c>
      <c r="B81" s="73" t="s">
        <v>432</v>
      </c>
      <c r="C81" s="73" t="s">
        <v>85</v>
      </c>
      <c r="D81" s="3">
        <v>4615.98</v>
      </c>
      <c r="E81" s="3">
        <v>0</v>
      </c>
      <c r="F81" s="3">
        <v>6082528.91</v>
      </c>
      <c r="G81" s="63" t="s">
        <v>254</v>
      </c>
      <c r="H81" s="73" t="s">
        <v>92</v>
      </c>
    </row>
    <row r="82" spans="1:8" ht="15" customHeight="1">
      <c r="A82" s="72">
        <v>43180</v>
      </c>
      <c r="B82" s="2" t="s">
        <v>434</v>
      </c>
      <c r="C82" s="2" t="s">
        <v>85</v>
      </c>
      <c r="D82" s="3">
        <v>2125</v>
      </c>
      <c r="E82" s="3">
        <v>0</v>
      </c>
      <c r="F82" s="3">
        <v>8033862.29</v>
      </c>
      <c r="G82" s="74" t="s">
        <v>256</v>
      </c>
      <c r="H82" s="2" t="s">
        <v>92</v>
      </c>
    </row>
    <row r="83" spans="1:8" ht="15" customHeight="1">
      <c r="A83" s="72">
        <v>43180</v>
      </c>
      <c r="B83" s="73" t="s">
        <v>447</v>
      </c>
      <c r="C83" s="73" t="s">
        <v>85</v>
      </c>
      <c r="D83" s="3">
        <v>2100350</v>
      </c>
      <c r="E83" s="3">
        <v>0</v>
      </c>
      <c r="F83" s="3">
        <v>8151193.71</v>
      </c>
      <c r="G83" s="63" t="s">
        <v>258</v>
      </c>
      <c r="H83" s="73" t="s">
        <v>92</v>
      </c>
    </row>
    <row r="84" spans="1:8" ht="15" customHeight="1">
      <c r="A84" s="72">
        <v>43179</v>
      </c>
      <c r="B84" s="73" t="s">
        <v>554</v>
      </c>
      <c r="C84" s="73" t="s">
        <v>85</v>
      </c>
      <c r="D84" s="3">
        <v>24990.8</v>
      </c>
      <c r="E84" s="3">
        <v>0</v>
      </c>
      <c r="F84" s="3">
        <v>8751575.98</v>
      </c>
      <c r="G84" s="74" t="s">
        <v>260</v>
      </c>
      <c r="H84" s="2" t="s">
        <v>92</v>
      </c>
    </row>
    <row r="85" spans="1:8" ht="15" customHeight="1">
      <c r="A85" s="72">
        <v>43178</v>
      </c>
      <c r="B85" s="2" t="s">
        <v>567</v>
      </c>
      <c r="C85" s="2" t="s">
        <v>85</v>
      </c>
      <c r="D85" s="3">
        <v>11773234.07</v>
      </c>
      <c r="E85" s="3">
        <v>0</v>
      </c>
      <c r="F85" s="3">
        <v>8802187.47</v>
      </c>
      <c r="G85" s="63" t="s">
        <v>86</v>
      </c>
      <c r="H85" s="73" t="s">
        <v>92</v>
      </c>
    </row>
    <row r="86" spans="1:8" ht="15" customHeight="1">
      <c r="A86" s="72">
        <v>43178</v>
      </c>
      <c r="B86" s="2" t="s">
        <v>579</v>
      </c>
      <c r="C86" s="2" t="s">
        <v>85</v>
      </c>
      <c r="D86" s="3">
        <v>1350350</v>
      </c>
      <c r="E86" s="3">
        <v>0</v>
      </c>
      <c r="F86" s="3">
        <v>8881423.59</v>
      </c>
      <c r="G86" s="74" t="s">
        <v>86</v>
      </c>
      <c r="H86" s="2" t="s">
        <v>264</v>
      </c>
    </row>
    <row r="87" spans="1:8" ht="15" customHeight="1">
      <c r="A87" s="72">
        <v>43175</v>
      </c>
      <c r="B87" s="73" t="s">
        <v>586</v>
      </c>
      <c r="C87" s="73" t="s">
        <v>85</v>
      </c>
      <c r="D87" s="3">
        <v>1263850</v>
      </c>
      <c r="E87" s="3">
        <v>0</v>
      </c>
      <c r="F87" s="3">
        <v>4944157.95</v>
      </c>
      <c r="G87" s="63" t="s">
        <v>265</v>
      </c>
      <c r="H87" s="73" t="s">
        <v>89</v>
      </c>
    </row>
    <row r="88" spans="1:8" ht="15" customHeight="1">
      <c r="A88" s="72">
        <v>43175</v>
      </c>
      <c r="B88" s="2" t="s">
        <v>587</v>
      </c>
      <c r="C88" s="2" t="s">
        <v>85</v>
      </c>
      <c r="D88" s="3">
        <v>988350</v>
      </c>
      <c r="E88" s="3">
        <v>0</v>
      </c>
      <c r="F88" s="3">
        <v>5191868.96</v>
      </c>
      <c r="G88" s="74" t="s">
        <v>86</v>
      </c>
      <c r="H88" s="2" t="s">
        <v>268</v>
      </c>
    </row>
    <row r="89" spans="1:8" ht="15" customHeight="1">
      <c r="A89" s="72">
        <v>43175</v>
      </c>
      <c r="B89" s="2" t="s">
        <v>592</v>
      </c>
      <c r="C89" s="2" t="s">
        <v>85</v>
      </c>
      <c r="D89" s="3">
        <v>212034.36</v>
      </c>
      <c r="E89" s="3">
        <v>0</v>
      </c>
      <c r="F89" s="3">
        <v>5197774.86</v>
      </c>
      <c r="G89" s="63" t="s">
        <v>86</v>
      </c>
      <c r="H89" s="73" t="s">
        <v>271</v>
      </c>
    </row>
    <row r="90" spans="1:8" ht="15" customHeight="1">
      <c r="A90" s="72">
        <v>43175</v>
      </c>
      <c r="B90" s="73" t="s">
        <v>593</v>
      </c>
      <c r="C90" s="73" t="s">
        <v>85</v>
      </c>
      <c r="D90" s="3">
        <v>73299.14</v>
      </c>
      <c r="E90" s="3">
        <v>0</v>
      </c>
      <c r="F90" s="3">
        <v>5203680.76</v>
      </c>
      <c r="G90" s="74" t="s">
        <v>86</v>
      </c>
      <c r="H90" s="2" t="s">
        <v>274</v>
      </c>
    </row>
    <row r="91" spans="1:8" ht="15" customHeight="1">
      <c r="A91" s="72">
        <v>43175</v>
      </c>
      <c r="B91" s="2" t="s">
        <v>595</v>
      </c>
      <c r="C91" s="2" t="s">
        <v>85</v>
      </c>
      <c r="D91" s="3">
        <v>988350</v>
      </c>
      <c r="E91" s="3">
        <v>0</v>
      </c>
      <c r="F91" s="3">
        <v>5209586.66</v>
      </c>
      <c r="G91" s="63" t="s">
        <v>86</v>
      </c>
      <c r="H91" s="73" t="s">
        <v>277</v>
      </c>
    </row>
    <row r="92" spans="1:8" ht="15" customHeight="1">
      <c r="A92" s="72">
        <v>43175</v>
      </c>
      <c r="B92" s="73" t="s">
        <v>596</v>
      </c>
      <c r="C92" s="73" t="s">
        <v>85</v>
      </c>
      <c r="D92" s="3">
        <v>1263850</v>
      </c>
      <c r="E92" s="3">
        <v>0</v>
      </c>
      <c r="F92" s="3">
        <v>5215492.56</v>
      </c>
      <c r="G92" s="74" t="s">
        <v>86</v>
      </c>
      <c r="H92" s="2" t="s">
        <v>280</v>
      </c>
    </row>
    <row r="93" spans="1:8" ht="15" customHeight="1">
      <c r="A93" s="72">
        <v>43175</v>
      </c>
      <c r="B93" s="2" t="s">
        <v>597</v>
      </c>
      <c r="C93" s="2" t="s">
        <v>85</v>
      </c>
      <c r="D93" s="3">
        <v>1263850</v>
      </c>
      <c r="E93" s="3">
        <v>0</v>
      </c>
      <c r="F93" s="3">
        <v>5221398.46</v>
      </c>
      <c r="G93" s="63" t="s">
        <v>86</v>
      </c>
      <c r="H93" s="73" t="s">
        <v>283</v>
      </c>
    </row>
    <row r="94" spans="1:8" ht="15" customHeight="1">
      <c r="A94" s="72">
        <v>43175</v>
      </c>
      <c r="B94" s="2" t="s">
        <v>605</v>
      </c>
      <c r="C94" s="2" t="s">
        <v>85</v>
      </c>
      <c r="D94" s="3">
        <v>988350</v>
      </c>
      <c r="E94" s="3">
        <v>0</v>
      </c>
      <c r="F94" s="3">
        <v>5227304.36</v>
      </c>
      <c r="G94" s="74" t="s">
        <v>86</v>
      </c>
      <c r="H94" s="2" t="s">
        <v>286</v>
      </c>
    </row>
    <row r="95" spans="1:8" ht="15" customHeight="1">
      <c r="A95" s="72">
        <v>43175</v>
      </c>
      <c r="B95" s="73" t="s">
        <v>606</v>
      </c>
      <c r="C95" s="73" t="s">
        <v>85</v>
      </c>
      <c r="D95" s="3">
        <v>91875.44</v>
      </c>
      <c r="E95" s="3">
        <v>0</v>
      </c>
      <c r="F95" s="3">
        <v>5233210.26</v>
      </c>
      <c r="G95" s="63" t="s">
        <v>86</v>
      </c>
      <c r="H95" s="73" t="s">
        <v>289</v>
      </c>
    </row>
    <row r="96" spans="1:8" ht="15" customHeight="1">
      <c r="A96" s="72">
        <v>43175</v>
      </c>
      <c r="B96" s="73" t="s">
        <v>615</v>
      </c>
      <c r="C96" s="73" t="s">
        <v>85</v>
      </c>
      <c r="D96" s="3">
        <v>4450</v>
      </c>
      <c r="E96" s="3">
        <v>0</v>
      </c>
      <c r="F96" s="3">
        <v>5237989.7</v>
      </c>
      <c r="G96" s="74" t="s">
        <v>86</v>
      </c>
      <c r="H96" s="2" t="s">
        <v>292</v>
      </c>
    </row>
    <row r="97" spans="1:8" ht="15" customHeight="1">
      <c r="A97" s="72">
        <v>43172</v>
      </c>
      <c r="B97" s="2" t="s">
        <v>752</v>
      </c>
      <c r="C97" s="2" t="s">
        <v>85</v>
      </c>
      <c r="D97" s="3">
        <v>12809.62</v>
      </c>
      <c r="E97" s="3">
        <v>0</v>
      </c>
      <c r="F97" s="3">
        <v>5242237.51</v>
      </c>
      <c r="G97" s="63" t="s">
        <v>86</v>
      </c>
      <c r="H97" s="73" t="s">
        <v>295</v>
      </c>
    </row>
    <row r="98" spans="1:8" ht="15" customHeight="1">
      <c r="A98" s="72">
        <v>43172</v>
      </c>
      <c r="B98" s="73" t="s">
        <v>754</v>
      </c>
      <c r="C98" s="73" t="s">
        <v>85</v>
      </c>
      <c r="D98" s="3">
        <v>1913.33</v>
      </c>
      <c r="E98" s="3">
        <v>0</v>
      </c>
      <c r="F98" s="3">
        <v>5246175.01</v>
      </c>
      <c r="G98" s="74" t="s">
        <v>86</v>
      </c>
      <c r="H98" s="2" t="s">
        <v>298</v>
      </c>
    </row>
    <row r="99" spans="1:8" ht="15" customHeight="1">
      <c r="A99" s="72">
        <v>43172</v>
      </c>
      <c r="B99" s="2" t="s">
        <v>757</v>
      </c>
      <c r="C99" s="2" t="s">
        <v>85</v>
      </c>
      <c r="D99" s="3">
        <v>1431.84</v>
      </c>
      <c r="E99" s="3">
        <v>0</v>
      </c>
      <c r="F99" s="3">
        <v>5246982.95</v>
      </c>
      <c r="G99" s="63" t="s">
        <v>86</v>
      </c>
      <c r="H99" s="73" t="s">
        <v>301</v>
      </c>
    </row>
    <row r="100" spans="1:8" ht="15" customHeight="1">
      <c r="A100" s="72">
        <v>43172</v>
      </c>
      <c r="B100" s="73" t="s">
        <v>759</v>
      </c>
      <c r="C100" s="73" t="s">
        <v>85</v>
      </c>
      <c r="D100" s="3">
        <v>1972.2</v>
      </c>
      <c r="E100" s="3">
        <v>0</v>
      </c>
      <c r="F100" s="3">
        <v>5247770.09</v>
      </c>
      <c r="G100" s="74" t="s">
        <v>86</v>
      </c>
      <c r="H100" s="2" t="s">
        <v>304</v>
      </c>
    </row>
    <row r="101" spans="1:8" ht="15" customHeight="1">
      <c r="A101" s="72">
        <v>43172</v>
      </c>
      <c r="B101" s="2" t="s">
        <v>762</v>
      </c>
      <c r="C101" s="2" t="s">
        <v>85</v>
      </c>
      <c r="D101" s="3">
        <v>4234.75</v>
      </c>
      <c r="E101" s="3">
        <v>0</v>
      </c>
      <c r="F101" s="3">
        <v>5247818.69</v>
      </c>
      <c r="G101" s="63" t="s">
        <v>86</v>
      </c>
      <c r="H101" s="73" t="s">
        <v>307</v>
      </c>
    </row>
    <row r="102" spans="1:8" ht="15" customHeight="1">
      <c r="A102" s="72">
        <v>43172</v>
      </c>
      <c r="B102" s="73" t="s">
        <v>763</v>
      </c>
      <c r="C102" s="73" t="s">
        <v>85</v>
      </c>
      <c r="D102" s="3">
        <v>4400350</v>
      </c>
      <c r="E102" s="3">
        <v>0</v>
      </c>
      <c r="F102" s="3">
        <v>5247867.29</v>
      </c>
      <c r="G102" s="74" t="s">
        <v>86</v>
      </c>
      <c r="H102" s="2" t="s">
        <v>310</v>
      </c>
    </row>
    <row r="103" spans="1:8" ht="15" customHeight="1">
      <c r="A103" s="72">
        <v>43172</v>
      </c>
      <c r="B103" s="2" t="s">
        <v>764</v>
      </c>
      <c r="C103" s="2" t="s">
        <v>85</v>
      </c>
      <c r="D103" s="176">
        <v>24990</v>
      </c>
      <c r="E103" s="3">
        <v>0</v>
      </c>
      <c r="F103" s="3">
        <v>5247914.54</v>
      </c>
      <c r="G103" s="63" t="s">
        <v>86</v>
      </c>
      <c r="H103" s="73" t="s">
        <v>313</v>
      </c>
    </row>
    <row r="104" spans="1:8" ht="15" customHeight="1">
      <c r="A104" s="72">
        <v>43172</v>
      </c>
      <c r="B104" s="73" t="s">
        <v>766</v>
      </c>
      <c r="C104" s="73" t="s">
        <v>85</v>
      </c>
      <c r="D104" s="3">
        <v>4350</v>
      </c>
      <c r="E104" s="3">
        <v>0</v>
      </c>
      <c r="F104" s="3">
        <v>5247961.79</v>
      </c>
      <c r="G104" s="74" t="s">
        <v>86</v>
      </c>
      <c r="H104" s="2" t="s">
        <v>316</v>
      </c>
    </row>
    <row r="105" spans="1:8" ht="15" customHeight="1">
      <c r="A105" s="72">
        <v>43172</v>
      </c>
      <c r="B105" s="2" t="s">
        <v>768</v>
      </c>
      <c r="C105" s="2" t="s">
        <v>85</v>
      </c>
      <c r="D105" s="3">
        <v>6350</v>
      </c>
      <c r="E105" s="3">
        <v>0</v>
      </c>
      <c r="F105" s="3">
        <v>5248002.29</v>
      </c>
      <c r="G105" s="63" t="s">
        <v>86</v>
      </c>
      <c r="H105" s="73" t="s">
        <v>319</v>
      </c>
    </row>
    <row r="106" spans="1:8" ht="15" customHeight="1">
      <c r="A106" s="72">
        <v>43171</v>
      </c>
      <c r="B106" s="73" t="s">
        <v>770</v>
      </c>
      <c r="C106" s="73" t="s">
        <v>85</v>
      </c>
      <c r="D106" s="3">
        <v>6350</v>
      </c>
      <c r="E106" s="3">
        <v>0</v>
      </c>
      <c r="F106" s="3">
        <v>5248052.54</v>
      </c>
      <c r="G106" s="74" t="s">
        <v>86</v>
      </c>
      <c r="H106" s="2" t="s">
        <v>322</v>
      </c>
    </row>
    <row r="107" spans="1:8" ht="15" customHeight="1">
      <c r="A107" s="72">
        <v>43171</v>
      </c>
      <c r="B107" s="2" t="s">
        <v>772</v>
      </c>
      <c r="C107" s="2" t="s">
        <v>85</v>
      </c>
      <c r="D107" s="3">
        <v>3350</v>
      </c>
      <c r="E107" s="3">
        <v>0</v>
      </c>
      <c r="F107" s="3">
        <v>5248096.27</v>
      </c>
      <c r="G107" s="63" t="s">
        <v>86</v>
      </c>
      <c r="H107" s="73" t="s">
        <v>325</v>
      </c>
    </row>
    <row r="108" spans="1:8" ht="15" customHeight="1">
      <c r="A108" s="72">
        <v>43171</v>
      </c>
      <c r="B108" s="73" t="s">
        <v>773</v>
      </c>
      <c r="C108" s="73" t="s">
        <v>85</v>
      </c>
      <c r="D108" s="3">
        <v>3350</v>
      </c>
      <c r="E108" s="3">
        <v>0</v>
      </c>
      <c r="F108" s="3">
        <v>5248135.5</v>
      </c>
      <c r="G108" s="74" t="s">
        <v>86</v>
      </c>
      <c r="H108" s="2" t="s">
        <v>328</v>
      </c>
    </row>
    <row r="109" spans="1:8" ht="15" customHeight="1">
      <c r="A109" s="72">
        <v>43171</v>
      </c>
      <c r="B109" s="2" t="s">
        <v>774</v>
      </c>
      <c r="C109" s="2" t="s">
        <v>85</v>
      </c>
      <c r="D109" s="3">
        <v>75345.45</v>
      </c>
      <c r="E109" s="3">
        <v>0</v>
      </c>
      <c r="F109" s="3">
        <v>5248169.78</v>
      </c>
      <c r="G109" s="63" t="s">
        <v>86</v>
      </c>
      <c r="H109" s="73" t="s">
        <v>331</v>
      </c>
    </row>
    <row r="110" spans="1:8" ht="15" customHeight="1">
      <c r="A110" s="72">
        <v>43171</v>
      </c>
      <c r="B110" s="73" t="s">
        <v>776</v>
      </c>
      <c r="C110" s="73" t="s">
        <v>85</v>
      </c>
      <c r="D110" s="3">
        <v>85665</v>
      </c>
      <c r="E110" s="3">
        <v>0</v>
      </c>
      <c r="F110" s="3">
        <v>5248194.68</v>
      </c>
      <c r="G110" s="74" t="s">
        <v>86</v>
      </c>
      <c r="H110" s="2" t="s">
        <v>334</v>
      </c>
    </row>
    <row r="111" spans="1:8" ht="15" customHeight="1">
      <c r="A111" s="72">
        <v>43171</v>
      </c>
      <c r="B111" s="2" t="s">
        <v>778</v>
      </c>
      <c r="C111" s="2" t="s">
        <v>85</v>
      </c>
      <c r="D111" s="3">
        <v>1432505.21</v>
      </c>
      <c r="E111" s="3">
        <v>0</v>
      </c>
      <c r="F111" s="3">
        <v>5248219.28</v>
      </c>
      <c r="G111" s="63" t="s">
        <v>86</v>
      </c>
      <c r="H111" s="73" t="s">
        <v>337</v>
      </c>
    </row>
    <row r="112" spans="1:8" ht="15" customHeight="1">
      <c r="A112" s="72">
        <v>43171</v>
      </c>
      <c r="B112" s="2" t="s">
        <v>786</v>
      </c>
      <c r="C112" s="2" t="s">
        <v>85</v>
      </c>
      <c r="D112" s="3">
        <v>182845</v>
      </c>
      <c r="E112" s="3">
        <v>0</v>
      </c>
      <c r="F112" s="3">
        <v>5248242.38</v>
      </c>
      <c r="G112" s="74" t="s">
        <v>86</v>
      </c>
      <c r="H112" s="2" t="s">
        <v>340</v>
      </c>
    </row>
    <row r="113" spans="1:8" ht="15" customHeight="1">
      <c r="A113" s="72">
        <v>43171</v>
      </c>
      <c r="B113" s="73" t="s">
        <v>788</v>
      </c>
      <c r="C113" s="73" t="s">
        <v>85</v>
      </c>
      <c r="D113" s="3">
        <v>12583767.98</v>
      </c>
      <c r="E113" s="3">
        <v>0</v>
      </c>
      <c r="F113" s="3">
        <v>5248265.48</v>
      </c>
      <c r="G113" s="63" t="s">
        <v>86</v>
      </c>
      <c r="H113" s="73" t="s">
        <v>343</v>
      </c>
    </row>
    <row r="114" spans="1:8" ht="15" customHeight="1">
      <c r="A114" s="72">
        <v>43167</v>
      </c>
      <c r="B114" s="73" t="s">
        <v>942</v>
      </c>
      <c r="C114" s="73" t="s">
        <v>85</v>
      </c>
      <c r="D114" s="3">
        <v>7794.25</v>
      </c>
      <c r="E114" s="3">
        <v>0</v>
      </c>
      <c r="F114" s="3">
        <v>5248288.43</v>
      </c>
      <c r="G114" s="74" t="s">
        <v>86</v>
      </c>
      <c r="H114" s="2" t="s">
        <v>346</v>
      </c>
    </row>
    <row r="115" spans="1:8" ht="15" customHeight="1">
      <c r="A115" s="72">
        <v>43167</v>
      </c>
      <c r="B115" s="2" t="s">
        <v>945</v>
      </c>
      <c r="C115" s="2" t="s">
        <v>85</v>
      </c>
      <c r="D115" s="3">
        <v>975.84</v>
      </c>
      <c r="E115" s="3">
        <v>0</v>
      </c>
      <c r="F115" s="3">
        <v>5248311.23</v>
      </c>
      <c r="G115" s="63" t="s">
        <v>86</v>
      </c>
      <c r="H115" s="73" t="s">
        <v>349</v>
      </c>
    </row>
    <row r="116" spans="1:8" ht="15" customHeight="1">
      <c r="A116" s="72">
        <v>43167</v>
      </c>
      <c r="B116" s="73" t="s">
        <v>947</v>
      </c>
      <c r="C116" s="73" t="s">
        <v>85</v>
      </c>
      <c r="D116" s="3">
        <v>2385</v>
      </c>
      <c r="E116" s="3">
        <v>0</v>
      </c>
      <c r="F116" s="3">
        <v>5248330.28</v>
      </c>
      <c r="G116" s="74" t="s">
        <v>86</v>
      </c>
      <c r="H116" s="2" t="s">
        <v>352</v>
      </c>
    </row>
    <row r="117" spans="1:8" ht="15" customHeight="1">
      <c r="A117" s="72">
        <v>43167</v>
      </c>
      <c r="B117" s="2" t="s">
        <v>948</v>
      </c>
      <c r="C117" s="2" t="s">
        <v>85</v>
      </c>
      <c r="D117" s="3">
        <v>9134.59</v>
      </c>
      <c r="E117" s="3">
        <v>0</v>
      </c>
      <c r="F117" s="3">
        <v>5248348.13</v>
      </c>
      <c r="G117" s="63" t="s">
        <v>86</v>
      </c>
      <c r="H117" s="73" t="s">
        <v>355</v>
      </c>
    </row>
    <row r="118" spans="1:8" ht="15" customHeight="1">
      <c r="A118" s="72">
        <v>43167</v>
      </c>
      <c r="B118" s="73" t="s">
        <v>951</v>
      </c>
      <c r="C118" s="73" t="s">
        <v>85</v>
      </c>
      <c r="D118" s="3">
        <v>23343.18</v>
      </c>
      <c r="E118" s="3">
        <v>0</v>
      </c>
      <c r="F118" s="3">
        <v>5248365.28</v>
      </c>
      <c r="G118" s="74" t="s">
        <v>86</v>
      </c>
      <c r="H118" s="2" t="s">
        <v>358</v>
      </c>
    </row>
    <row r="119" spans="1:8" ht="15" customHeight="1">
      <c r="A119" s="72">
        <v>43167</v>
      </c>
      <c r="B119" s="2" t="s">
        <v>954</v>
      </c>
      <c r="C119" s="2" t="s">
        <v>85</v>
      </c>
      <c r="D119" s="3">
        <v>26637</v>
      </c>
      <c r="E119" s="3">
        <v>0</v>
      </c>
      <c r="F119" s="3">
        <v>5248380.73</v>
      </c>
      <c r="G119" s="63" t="s">
        <v>86</v>
      </c>
      <c r="H119" s="73" t="s">
        <v>361</v>
      </c>
    </row>
    <row r="120" spans="1:8" ht="15" customHeight="1">
      <c r="A120" s="72">
        <v>43167</v>
      </c>
      <c r="B120" s="73" t="s">
        <v>956</v>
      </c>
      <c r="C120" s="73" t="s">
        <v>85</v>
      </c>
      <c r="D120" s="3">
        <v>63207.94</v>
      </c>
      <c r="E120" s="3">
        <v>0</v>
      </c>
      <c r="F120" s="3">
        <v>5248394.98</v>
      </c>
      <c r="G120" s="74" t="s">
        <v>86</v>
      </c>
      <c r="H120" s="2" t="s">
        <v>364</v>
      </c>
    </row>
    <row r="121" spans="1:8" ht="15" customHeight="1">
      <c r="A121" s="72">
        <v>43167</v>
      </c>
      <c r="B121" s="2" t="s">
        <v>958</v>
      </c>
      <c r="C121" s="2" t="s">
        <v>85</v>
      </c>
      <c r="D121" s="3">
        <v>950350</v>
      </c>
      <c r="E121" s="3">
        <v>0</v>
      </c>
      <c r="F121" s="3">
        <v>5254058.74</v>
      </c>
      <c r="G121" s="63" t="s">
        <v>366</v>
      </c>
      <c r="H121" s="73" t="s">
        <v>92</v>
      </c>
    </row>
    <row r="122" spans="1:8" ht="15" customHeight="1">
      <c r="A122" s="72">
        <v>43167</v>
      </c>
      <c r="B122" s="73" t="s">
        <v>960</v>
      </c>
      <c r="C122" s="73" t="s">
        <v>85</v>
      </c>
      <c r="D122" s="3">
        <v>60516.62</v>
      </c>
      <c r="E122" s="3">
        <v>0</v>
      </c>
      <c r="F122" s="3">
        <v>5265958.74</v>
      </c>
      <c r="G122" s="74" t="s">
        <v>86</v>
      </c>
      <c r="H122" s="2" t="s">
        <v>92</v>
      </c>
    </row>
    <row r="123" spans="1:8" ht="15" customHeight="1">
      <c r="A123" s="72">
        <v>43167</v>
      </c>
      <c r="B123" s="2" t="s">
        <v>962</v>
      </c>
      <c r="C123" s="2" t="s">
        <v>85</v>
      </c>
      <c r="D123" s="3">
        <v>93547.88</v>
      </c>
      <c r="E123" s="3">
        <v>0</v>
      </c>
      <c r="F123" s="3">
        <v>5295108.74</v>
      </c>
      <c r="G123" s="63" t="s">
        <v>86</v>
      </c>
      <c r="H123" s="73" t="s">
        <v>92</v>
      </c>
    </row>
    <row r="124" spans="1:8" ht="15" customHeight="1">
      <c r="A124" s="72">
        <v>43167</v>
      </c>
      <c r="B124" s="73" t="s">
        <v>964</v>
      </c>
      <c r="C124" s="73" t="s">
        <v>85</v>
      </c>
      <c r="D124" s="3">
        <v>34364.13</v>
      </c>
      <c r="E124" s="3">
        <v>0</v>
      </c>
      <c r="F124" s="3">
        <v>5306538.74</v>
      </c>
      <c r="G124" s="74" t="s">
        <v>86</v>
      </c>
      <c r="H124" s="2" t="s">
        <v>92</v>
      </c>
    </row>
    <row r="125" spans="1:8" ht="15" customHeight="1">
      <c r="A125" s="72">
        <v>43167</v>
      </c>
      <c r="B125" s="2" t="s">
        <v>966</v>
      </c>
      <c r="C125" s="2" t="s">
        <v>85</v>
      </c>
      <c r="D125" s="3">
        <v>34364.13</v>
      </c>
      <c r="E125" s="3">
        <v>0</v>
      </c>
      <c r="F125" s="3">
        <v>5316038.74</v>
      </c>
      <c r="G125" s="63" t="s">
        <v>86</v>
      </c>
      <c r="H125" s="73" t="s">
        <v>92</v>
      </c>
    </row>
    <row r="126" spans="1:8" ht="15" customHeight="1">
      <c r="A126" s="72">
        <v>43167</v>
      </c>
      <c r="B126" s="73" t="s">
        <v>968</v>
      </c>
      <c r="C126" s="73" t="s">
        <v>85</v>
      </c>
      <c r="D126" s="3">
        <v>34364.13</v>
      </c>
      <c r="E126" s="3">
        <v>0</v>
      </c>
      <c r="F126" s="3">
        <v>5332638.74</v>
      </c>
      <c r="G126" s="74" t="s">
        <v>86</v>
      </c>
      <c r="H126" s="2" t="s">
        <v>92</v>
      </c>
    </row>
    <row r="127" spans="1:8" ht="15" customHeight="1">
      <c r="A127" s="72">
        <v>43167</v>
      </c>
      <c r="B127" s="2" t="s">
        <v>970</v>
      </c>
      <c r="C127" s="2" t="s">
        <v>85</v>
      </c>
      <c r="D127" s="3">
        <v>36976.5</v>
      </c>
      <c r="E127" s="3">
        <v>0</v>
      </c>
      <c r="F127" s="3">
        <v>5347938.74</v>
      </c>
      <c r="G127" s="63" t="s">
        <v>373</v>
      </c>
      <c r="H127" s="73" t="s">
        <v>92</v>
      </c>
    </row>
    <row r="128" spans="1:8" ht="15" customHeight="1">
      <c r="A128" s="72">
        <v>43167</v>
      </c>
      <c r="B128" s="73" t="s">
        <v>972</v>
      </c>
      <c r="C128" s="73" t="s">
        <v>85</v>
      </c>
      <c r="D128" s="3">
        <v>26829.1</v>
      </c>
      <c r="E128" s="3">
        <v>0</v>
      </c>
      <c r="F128" s="3">
        <v>5363338.74</v>
      </c>
      <c r="G128" s="74" t="s">
        <v>86</v>
      </c>
      <c r="H128" s="2" t="s">
        <v>92</v>
      </c>
    </row>
    <row r="129" spans="1:8" ht="15" customHeight="1">
      <c r="A129" s="72">
        <v>43167</v>
      </c>
      <c r="B129" s="2" t="s">
        <v>974</v>
      </c>
      <c r="C129" s="2" t="s">
        <v>85</v>
      </c>
      <c r="D129" s="3">
        <v>32004.5</v>
      </c>
      <c r="E129" s="3">
        <v>0</v>
      </c>
      <c r="F129" s="3">
        <v>5386188.74</v>
      </c>
      <c r="G129" s="63" t="s">
        <v>376</v>
      </c>
      <c r="H129" s="73" t="s">
        <v>92</v>
      </c>
    </row>
    <row r="130" spans="1:8" ht="15" customHeight="1">
      <c r="A130" s="72">
        <v>43167</v>
      </c>
      <c r="B130" s="73" t="s">
        <v>975</v>
      </c>
      <c r="C130" s="73" t="s">
        <v>85</v>
      </c>
      <c r="D130" s="3">
        <v>24444.8</v>
      </c>
      <c r="E130" s="3">
        <v>0</v>
      </c>
      <c r="F130" s="3">
        <v>5402588.74</v>
      </c>
      <c r="G130" s="74" t="s">
        <v>86</v>
      </c>
      <c r="H130" s="2" t="s">
        <v>92</v>
      </c>
    </row>
    <row r="131" spans="1:8" ht="15" customHeight="1">
      <c r="A131" s="72">
        <v>43167</v>
      </c>
      <c r="B131" s="2" t="s">
        <v>976</v>
      </c>
      <c r="C131" s="2" t="s">
        <v>85</v>
      </c>
      <c r="D131" s="3">
        <v>8750</v>
      </c>
      <c r="E131" s="3">
        <v>0</v>
      </c>
      <c r="F131" s="3">
        <v>5417988.74</v>
      </c>
      <c r="G131" s="63" t="s">
        <v>86</v>
      </c>
      <c r="H131" s="73" t="s">
        <v>92</v>
      </c>
    </row>
    <row r="132" spans="1:8" ht="15" customHeight="1">
      <c r="A132" s="72">
        <v>43167</v>
      </c>
      <c r="B132" s="73" t="s">
        <v>978</v>
      </c>
      <c r="C132" s="73" t="s">
        <v>85</v>
      </c>
      <c r="D132" s="3">
        <v>8350</v>
      </c>
      <c r="E132" s="3">
        <v>0</v>
      </c>
      <c r="F132" s="3">
        <v>5433188.74</v>
      </c>
      <c r="G132" s="74" t="s">
        <v>86</v>
      </c>
      <c r="H132" s="2" t="s">
        <v>92</v>
      </c>
    </row>
    <row r="133" spans="1:8" ht="15" customHeight="1">
      <c r="A133" s="72">
        <v>43167</v>
      </c>
      <c r="B133" s="2" t="s">
        <v>980</v>
      </c>
      <c r="C133" s="2" t="s">
        <v>85</v>
      </c>
      <c r="D133" s="3">
        <v>1241</v>
      </c>
      <c r="E133" s="3">
        <v>0</v>
      </c>
      <c r="F133" s="3">
        <v>5443488.74</v>
      </c>
      <c r="G133" s="63" t="s">
        <v>381</v>
      </c>
      <c r="H133" s="73" t="s">
        <v>92</v>
      </c>
    </row>
    <row r="134" spans="1:8" ht="15" customHeight="1">
      <c r="A134" s="72">
        <v>43167</v>
      </c>
      <c r="B134" s="73" t="s">
        <v>982</v>
      </c>
      <c r="C134" s="73" t="s">
        <v>85</v>
      </c>
      <c r="D134" s="3">
        <v>19900.84</v>
      </c>
      <c r="E134" s="3">
        <v>0</v>
      </c>
      <c r="F134" s="3">
        <v>5476988.74</v>
      </c>
      <c r="G134" s="74" t="s">
        <v>86</v>
      </c>
      <c r="H134" s="2" t="s">
        <v>92</v>
      </c>
    </row>
    <row r="135" spans="1:8" ht="15" customHeight="1">
      <c r="A135" s="72">
        <v>43167</v>
      </c>
      <c r="B135" s="2" t="s">
        <v>984</v>
      </c>
      <c r="C135" s="2" t="s">
        <v>85</v>
      </c>
      <c r="D135" s="3">
        <v>38350</v>
      </c>
      <c r="E135" s="3">
        <v>0</v>
      </c>
      <c r="F135" s="3">
        <v>5489688.74</v>
      </c>
      <c r="G135" s="63" t="s">
        <v>86</v>
      </c>
      <c r="H135" s="73" t="s">
        <v>92</v>
      </c>
    </row>
    <row r="136" spans="1:8" ht="15" customHeight="1">
      <c r="A136" s="72">
        <v>43167</v>
      </c>
      <c r="B136" s="73" t="s">
        <v>986</v>
      </c>
      <c r="C136" s="73" t="s">
        <v>85</v>
      </c>
      <c r="D136" s="3">
        <v>17309.62</v>
      </c>
      <c r="E136" s="3">
        <v>0</v>
      </c>
      <c r="F136" s="3">
        <v>5515838.74</v>
      </c>
      <c r="G136" s="74" t="s">
        <v>384</v>
      </c>
      <c r="H136" s="2" t="s">
        <v>89</v>
      </c>
    </row>
    <row r="137" spans="1:8" ht="15" customHeight="1">
      <c r="A137" s="72">
        <v>43166</v>
      </c>
      <c r="B137" s="2" t="s">
        <v>988</v>
      </c>
      <c r="C137" s="2" t="s">
        <v>85</v>
      </c>
      <c r="D137" s="3">
        <v>10000350</v>
      </c>
      <c r="E137" s="3">
        <v>0</v>
      </c>
      <c r="F137" s="3">
        <v>8718838.74</v>
      </c>
      <c r="G137" s="63" t="s">
        <v>86</v>
      </c>
      <c r="H137" s="73" t="s">
        <v>386</v>
      </c>
    </row>
    <row r="138" spans="1:8" ht="15" customHeight="1">
      <c r="A138" s="72">
        <v>43165</v>
      </c>
      <c r="B138" s="2" t="s">
        <v>997</v>
      </c>
      <c r="C138" s="2" t="s">
        <v>85</v>
      </c>
      <c r="D138" s="3">
        <v>487357.57</v>
      </c>
      <c r="E138" s="3">
        <v>0</v>
      </c>
      <c r="F138" s="3">
        <v>11551062.74</v>
      </c>
      <c r="G138" s="74" t="s">
        <v>86</v>
      </c>
      <c r="H138" s="2" t="s">
        <v>388</v>
      </c>
    </row>
    <row r="139" spans="1:8" ht="15" customHeight="1">
      <c r="A139" s="72">
        <v>43165</v>
      </c>
      <c r="B139" s="2" t="s">
        <v>1002</v>
      </c>
      <c r="C139" s="2" t="s">
        <v>85</v>
      </c>
      <c r="D139" s="3">
        <v>223931.8</v>
      </c>
      <c r="E139" s="3">
        <v>0</v>
      </c>
      <c r="F139" s="3">
        <v>14176412.74</v>
      </c>
      <c r="G139" s="63" t="s">
        <v>86</v>
      </c>
      <c r="H139" s="73" t="s">
        <v>388</v>
      </c>
    </row>
    <row r="140" spans="1:8" ht="15" customHeight="1">
      <c r="A140" s="72">
        <v>43165</v>
      </c>
      <c r="B140" s="73" t="s">
        <v>1004</v>
      </c>
      <c r="C140" s="73" t="s">
        <v>85</v>
      </c>
      <c r="D140" s="3">
        <v>199821.34</v>
      </c>
      <c r="E140" s="3">
        <v>0</v>
      </c>
      <c r="F140" s="3">
        <v>17363057.74</v>
      </c>
      <c r="G140" s="74" t="s">
        <v>86</v>
      </c>
      <c r="H140" s="2" t="s">
        <v>388</v>
      </c>
    </row>
    <row r="141" spans="1:8" ht="15" customHeight="1">
      <c r="A141" s="72">
        <v>43165</v>
      </c>
      <c r="B141" s="2" t="s">
        <v>1007</v>
      </c>
      <c r="C141" s="2" t="s">
        <v>85</v>
      </c>
      <c r="D141" s="3">
        <v>208339.8</v>
      </c>
      <c r="E141" s="3">
        <v>0</v>
      </c>
      <c r="F141" s="3">
        <v>17902032.74</v>
      </c>
      <c r="G141" s="63" t="s">
        <v>86</v>
      </c>
      <c r="H141" s="73" t="s">
        <v>386</v>
      </c>
    </row>
    <row r="142" spans="1:8" ht="15" customHeight="1">
      <c r="A142" s="72">
        <v>43165</v>
      </c>
      <c r="B142" s="73" t="s">
        <v>1008</v>
      </c>
      <c r="C142" s="73" t="s">
        <v>85</v>
      </c>
      <c r="D142" s="3">
        <v>122252.71</v>
      </c>
      <c r="E142" s="3">
        <v>0</v>
      </c>
      <c r="F142" s="3">
        <v>18427142.74</v>
      </c>
      <c r="G142" s="74" t="s">
        <v>86</v>
      </c>
      <c r="H142" s="2" t="s">
        <v>393</v>
      </c>
    </row>
    <row r="143" spans="1:8" ht="15" customHeight="1">
      <c r="A143" s="72">
        <v>43165</v>
      </c>
      <c r="B143" s="2" t="s">
        <v>1010</v>
      </c>
      <c r="C143" s="2" t="s">
        <v>85</v>
      </c>
      <c r="D143" s="3">
        <v>122845.02</v>
      </c>
      <c r="E143" s="3">
        <v>0</v>
      </c>
      <c r="F143" s="3">
        <v>18458992.74</v>
      </c>
      <c r="G143" s="63" t="s">
        <v>86</v>
      </c>
      <c r="H143" s="73" t="s">
        <v>393</v>
      </c>
    </row>
    <row r="144" spans="1:8" ht="15" customHeight="1">
      <c r="A144" s="72">
        <v>43165</v>
      </c>
      <c r="B144" s="73" t="s">
        <v>1011</v>
      </c>
      <c r="C144" s="73" t="s">
        <v>85</v>
      </c>
      <c r="D144" s="3">
        <v>123714.21</v>
      </c>
      <c r="E144" s="3">
        <v>0</v>
      </c>
      <c r="F144" s="3">
        <v>18491742.74</v>
      </c>
      <c r="G144" s="74" t="s">
        <v>86</v>
      </c>
      <c r="H144" s="2" t="s">
        <v>393</v>
      </c>
    </row>
    <row r="145" spans="1:8" ht="15" customHeight="1">
      <c r="A145" s="72">
        <v>43165</v>
      </c>
      <c r="B145" s="2" t="s">
        <v>1012</v>
      </c>
      <c r="C145" s="2" t="s">
        <v>85</v>
      </c>
      <c r="D145" s="3">
        <v>15454.38</v>
      </c>
      <c r="E145" s="3">
        <v>0</v>
      </c>
      <c r="F145" s="3">
        <v>18524492.74</v>
      </c>
      <c r="G145" s="63" t="s">
        <v>86</v>
      </c>
      <c r="H145" s="73" t="s">
        <v>393</v>
      </c>
    </row>
    <row r="146" spans="1:8" ht="15" customHeight="1">
      <c r="A146" s="72">
        <v>43160</v>
      </c>
      <c r="B146" s="73" t="s">
        <v>1087</v>
      </c>
      <c r="C146" s="73" t="s">
        <v>85</v>
      </c>
      <c r="D146" s="3">
        <v>4000350</v>
      </c>
      <c r="E146" s="3">
        <v>0</v>
      </c>
      <c r="F146" s="3">
        <v>18556342.74</v>
      </c>
      <c r="G146" s="74" t="s">
        <v>86</v>
      </c>
      <c r="H146" s="2" t="s">
        <v>393</v>
      </c>
    </row>
    <row r="147" spans="1:8" ht="15" customHeight="1">
      <c r="A147" s="72">
        <v>43160</v>
      </c>
      <c r="B147" s="2" t="s">
        <v>1089</v>
      </c>
      <c r="C147" s="2" t="s">
        <v>85</v>
      </c>
      <c r="D147" s="3">
        <v>4485350</v>
      </c>
      <c r="E147" s="3">
        <v>0</v>
      </c>
      <c r="F147" s="3">
        <v>18583692.74</v>
      </c>
      <c r="G147" s="63" t="s">
        <v>86</v>
      </c>
      <c r="H147" s="73" t="s">
        <v>92</v>
      </c>
    </row>
    <row r="148" spans="1:8" ht="15" customHeight="1">
      <c r="A148" s="72">
        <v>43160</v>
      </c>
      <c r="B148" s="73" t="s">
        <v>1329</v>
      </c>
      <c r="C148" s="73" t="s">
        <v>85</v>
      </c>
      <c r="D148" s="3">
        <v>93547.88</v>
      </c>
      <c r="E148" s="3">
        <v>0</v>
      </c>
      <c r="F148" s="3">
        <v>13583692.74</v>
      </c>
      <c r="G148" s="74" t="s">
        <v>86</v>
      </c>
      <c r="H148" s="2" t="s">
        <v>92</v>
      </c>
    </row>
    <row r="149" spans="1:8" ht="15" customHeight="1">
      <c r="A149" s="72">
        <v>43160</v>
      </c>
      <c r="B149" s="2" t="s">
        <v>1331</v>
      </c>
      <c r="C149" s="2" t="s">
        <v>85</v>
      </c>
      <c r="D149" s="3">
        <v>60516.62</v>
      </c>
      <c r="E149" s="3">
        <v>0</v>
      </c>
      <c r="F149" s="3">
        <v>9646427.1</v>
      </c>
      <c r="G149" s="63" t="s">
        <v>86</v>
      </c>
      <c r="H149" s="73" t="s">
        <v>92</v>
      </c>
    </row>
    <row r="150" spans="1:8" ht="15" customHeight="1">
      <c r="A150" s="72">
        <v>43185</v>
      </c>
      <c r="B150" s="2" t="s">
        <v>228</v>
      </c>
      <c r="C150" s="2" t="s">
        <v>229</v>
      </c>
      <c r="D150" s="3">
        <v>367316.63</v>
      </c>
      <c r="E150" s="3">
        <v>0</v>
      </c>
      <c r="F150" s="3">
        <v>8296427.1</v>
      </c>
      <c r="G150" s="74" t="s">
        <v>86</v>
      </c>
      <c r="H150" s="2" t="s">
        <v>402</v>
      </c>
    </row>
    <row r="151" spans="1:8" ht="15" customHeight="1">
      <c r="A151" s="72">
        <v>43165</v>
      </c>
      <c r="B151" s="73" t="s">
        <v>999</v>
      </c>
      <c r="C151" s="73" t="s">
        <v>229</v>
      </c>
      <c r="D151" s="3">
        <v>760105.58</v>
      </c>
      <c r="E151" s="3">
        <v>0</v>
      </c>
      <c r="F151" s="3">
        <v>12234042.74</v>
      </c>
      <c r="G151" s="63" t="s">
        <v>86</v>
      </c>
      <c r="H151" s="73" t="s">
        <v>402</v>
      </c>
    </row>
    <row r="152" spans="1:8" ht="15" customHeight="1">
      <c r="A152" s="72">
        <v>43179</v>
      </c>
      <c r="B152" s="73" t="s">
        <v>550</v>
      </c>
      <c r="C152" s="73" t="s">
        <v>551</v>
      </c>
      <c r="D152" s="3">
        <v>0</v>
      </c>
      <c r="E152" s="175">
        <v>988000</v>
      </c>
      <c r="F152" s="3">
        <v>16171658.38</v>
      </c>
      <c r="G152" s="74" t="s">
        <v>86</v>
      </c>
      <c r="H152" s="2" t="s">
        <v>402</v>
      </c>
    </row>
    <row r="153" spans="1:8" ht="15" customHeight="1">
      <c r="A153" s="72">
        <v>43179</v>
      </c>
      <c r="B153" s="2" t="s">
        <v>553</v>
      </c>
      <c r="C153" s="2" t="s">
        <v>551</v>
      </c>
      <c r="D153" s="3">
        <v>0</v>
      </c>
      <c r="E153" s="175">
        <v>988000</v>
      </c>
      <c r="F153" s="3">
        <v>20109274.02</v>
      </c>
      <c r="G153" s="63" t="s">
        <v>86</v>
      </c>
      <c r="H153" s="73" t="s">
        <v>402</v>
      </c>
    </row>
    <row r="154" spans="1:8" ht="15" customHeight="1">
      <c r="A154" s="72">
        <v>43179</v>
      </c>
      <c r="B154" s="2" t="s">
        <v>556</v>
      </c>
      <c r="C154" s="2" t="s">
        <v>557</v>
      </c>
      <c r="D154" s="3">
        <v>0</v>
      </c>
      <c r="E154" s="175">
        <v>1263500</v>
      </c>
      <c r="F154" s="3">
        <v>24046889.66</v>
      </c>
      <c r="G154" s="74" t="s">
        <v>86</v>
      </c>
      <c r="H154" s="2" t="s">
        <v>402</v>
      </c>
    </row>
    <row r="155" spans="1:8" ht="15" customHeight="1">
      <c r="A155" s="72">
        <v>43179</v>
      </c>
      <c r="B155" s="73" t="s">
        <v>558</v>
      </c>
      <c r="C155" s="73" t="s">
        <v>557</v>
      </c>
      <c r="D155" s="3">
        <v>0</v>
      </c>
      <c r="E155" s="175">
        <v>1263500</v>
      </c>
      <c r="F155" s="3">
        <v>27984505.3</v>
      </c>
      <c r="G155" s="63" t="s">
        <v>86</v>
      </c>
      <c r="H155" s="73" t="s">
        <v>402</v>
      </c>
    </row>
    <row r="156" spans="1:8" ht="15" customHeight="1">
      <c r="A156" s="72">
        <v>43178</v>
      </c>
      <c r="B156" s="2" t="s">
        <v>556</v>
      </c>
      <c r="C156" s="2" t="s">
        <v>563</v>
      </c>
      <c r="D156" s="175">
        <v>1263500</v>
      </c>
      <c r="E156" s="3">
        <v>0</v>
      </c>
      <c r="F156" s="3">
        <v>31922120.94</v>
      </c>
      <c r="G156" s="74" t="s">
        <v>86</v>
      </c>
      <c r="H156" s="2" t="s">
        <v>402</v>
      </c>
    </row>
    <row r="157" spans="1:8" ht="15" customHeight="1">
      <c r="A157" s="72">
        <v>43178</v>
      </c>
      <c r="B157" s="73" t="s">
        <v>558</v>
      </c>
      <c r="C157" s="73" t="s">
        <v>563</v>
      </c>
      <c r="D157" s="175">
        <v>1263500</v>
      </c>
      <c r="E157" s="3">
        <v>0</v>
      </c>
      <c r="F157" s="3">
        <v>35859736.58</v>
      </c>
      <c r="G157" s="63" t="s">
        <v>409</v>
      </c>
      <c r="H157" s="73" t="s">
        <v>89</v>
      </c>
    </row>
    <row r="158" spans="1:8" ht="15" customHeight="1">
      <c r="A158" s="72">
        <v>43178</v>
      </c>
      <c r="B158" s="2" t="s">
        <v>565</v>
      </c>
      <c r="C158" s="2" t="s">
        <v>563</v>
      </c>
      <c r="D158" s="175">
        <v>988000</v>
      </c>
      <c r="E158" s="3">
        <v>0</v>
      </c>
      <c r="F158" s="3">
        <v>4959736.58</v>
      </c>
      <c r="G158" s="74" t="s">
        <v>86</v>
      </c>
      <c r="H158" s="2" t="s">
        <v>412</v>
      </c>
    </row>
    <row r="159" spans="1:8" ht="15" customHeight="1">
      <c r="A159" s="72">
        <v>43178</v>
      </c>
      <c r="B159" s="73" t="s">
        <v>566</v>
      </c>
      <c r="C159" s="73" t="s">
        <v>563</v>
      </c>
      <c r="D159" s="175">
        <v>988000</v>
      </c>
      <c r="E159" s="3">
        <v>0</v>
      </c>
      <c r="F159" s="3">
        <v>4962886.58</v>
      </c>
      <c r="G159" s="63" t="s">
        <v>86</v>
      </c>
      <c r="H159" s="73" t="s">
        <v>415</v>
      </c>
    </row>
    <row r="160" spans="1:8" ht="15" customHeight="1">
      <c r="A160" s="72">
        <v>43185</v>
      </c>
      <c r="B160" s="2" t="s">
        <v>251</v>
      </c>
      <c r="C160" s="2" t="s">
        <v>252</v>
      </c>
      <c r="D160" s="3">
        <v>27600</v>
      </c>
      <c r="E160" s="3">
        <v>0</v>
      </c>
      <c r="F160" s="3">
        <v>4962944.93</v>
      </c>
      <c r="G160" s="74" t="s">
        <v>86</v>
      </c>
      <c r="H160" s="2" t="s">
        <v>418</v>
      </c>
    </row>
    <row r="161" spans="1:8" ht="15" customHeight="1">
      <c r="A161" s="72">
        <v>43182</v>
      </c>
      <c r="B161" s="73" t="s">
        <v>365</v>
      </c>
      <c r="C161" s="73" t="s">
        <v>252</v>
      </c>
      <c r="D161" s="3">
        <v>11900</v>
      </c>
      <c r="E161" s="3">
        <v>0</v>
      </c>
      <c r="F161" s="3">
        <v>4962995.02</v>
      </c>
      <c r="G161" s="63" t="s">
        <v>86</v>
      </c>
      <c r="H161" s="73" t="s">
        <v>421</v>
      </c>
    </row>
    <row r="162" spans="1:8" ht="15" customHeight="1">
      <c r="A162" s="72">
        <v>43182</v>
      </c>
      <c r="B162" s="2" t="s">
        <v>367</v>
      </c>
      <c r="C162" s="2" t="s">
        <v>252</v>
      </c>
      <c r="D162" s="3">
        <v>29150</v>
      </c>
      <c r="E162" s="3">
        <v>0</v>
      </c>
      <c r="F162" s="3">
        <v>4963001.42</v>
      </c>
      <c r="G162" s="74" t="s">
        <v>86</v>
      </c>
      <c r="H162" s="2" t="s">
        <v>424</v>
      </c>
    </row>
    <row r="163" spans="1:8" ht="15" customHeight="1">
      <c r="A163" s="72">
        <v>43182</v>
      </c>
      <c r="B163" s="73" t="s">
        <v>368</v>
      </c>
      <c r="C163" s="73" t="s">
        <v>252</v>
      </c>
      <c r="D163" s="3">
        <v>11430</v>
      </c>
      <c r="E163" s="3">
        <v>0</v>
      </c>
      <c r="F163" s="3">
        <v>4963004.08</v>
      </c>
      <c r="G163" s="63" t="s">
        <v>86</v>
      </c>
      <c r="H163" s="73" t="s">
        <v>364</v>
      </c>
    </row>
    <row r="164" spans="1:8" ht="15" customHeight="1">
      <c r="A164" s="72">
        <v>43182</v>
      </c>
      <c r="B164" s="2" t="s">
        <v>369</v>
      </c>
      <c r="C164" s="2" t="s">
        <v>252</v>
      </c>
      <c r="D164" s="3">
        <v>9500</v>
      </c>
      <c r="E164" s="3">
        <v>0</v>
      </c>
      <c r="F164" s="3">
        <v>4970587.64</v>
      </c>
      <c r="G164" s="74" t="s">
        <v>86</v>
      </c>
      <c r="H164" s="2" t="s">
        <v>427</v>
      </c>
    </row>
    <row r="165" spans="1:8" ht="15" customHeight="1">
      <c r="A165" s="72">
        <v>43182</v>
      </c>
      <c r="B165" s="73" t="s">
        <v>370</v>
      </c>
      <c r="C165" s="73" t="s">
        <v>252</v>
      </c>
      <c r="D165" s="3">
        <v>16600</v>
      </c>
      <c r="E165" s="3">
        <v>0</v>
      </c>
      <c r="F165" s="3">
        <v>4945597.64</v>
      </c>
      <c r="G165" s="63" t="s">
        <v>86</v>
      </c>
      <c r="H165" s="73" t="s">
        <v>429</v>
      </c>
    </row>
    <row r="166" spans="1:8" ht="15" customHeight="1">
      <c r="A166" s="72">
        <v>43182</v>
      </c>
      <c r="B166" s="2" t="s">
        <v>371</v>
      </c>
      <c r="C166" s="2" t="s">
        <v>252</v>
      </c>
      <c r="D166" s="3">
        <v>15300</v>
      </c>
      <c r="E166" s="3">
        <v>0</v>
      </c>
      <c r="F166" s="3">
        <v>4979342.64</v>
      </c>
      <c r="G166" s="74" t="s">
        <v>86</v>
      </c>
      <c r="H166" s="2" t="s">
        <v>431</v>
      </c>
    </row>
    <row r="167" spans="1:8" ht="15" customHeight="1">
      <c r="A167" s="72">
        <v>43182</v>
      </c>
      <c r="B167" s="73" t="s">
        <v>372</v>
      </c>
      <c r="C167" s="73" t="s">
        <v>252</v>
      </c>
      <c r="D167" s="3">
        <v>15400</v>
      </c>
      <c r="E167" s="3">
        <v>0</v>
      </c>
      <c r="F167" s="3">
        <v>5018592.64</v>
      </c>
      <c r="G167" s="63" t="s">
        <v>86</v>
      </c>
      <c r="H167" s="73" t="s">
        <v>433</v>
      </c>
    </row>
    <row r="168" spans="1:8" ht="15" customHeight="1">
      <c r="A168" s="72">
        <v>43182</v>
      </c>
      <c r="B168" s="2" t="s">
        <v>374</v>
      </c>
      <c r="C168" s="2" t="s">
        <v>252</v>
      </c>
      <c r="D168" s="3">
        <v>22850</v>
      </c>
      <c r="E168" s="3">
        <v>0</v>
      </c>
      <c r="F168" s="3">
        <v>5023208.62</v>
      </c>
      <c r="G168" s="74" t="s">
        <v>86</v>
      </c>
      <c r="H168" s="2" t="s">
        <v>435</v>
      </c>
    </row>
    <row r="169" spans="1:8" ht="15" customHeight="1">
      <c r="A169" s="72">
        <v>43182</v>
      </c>
      <c r="B169" s="73" t="s">
        <v>375</v>
      </c>
      <c r="C169" s="73" t="s">
        <v>252</v>
      </c>
      <c r="D169" s="3">
        <v>16400</v>
      </c>
      <c r="E169" s="3">
        <v>0</v>
      </c>
      <c r="F169" s="3">
        <v>5025333.62</v>
      </c>
      <c r="G169" s="63" t="s">
        <v>86</v>
      </c>
      <c r="H169" s="73" t="s">
        <v>92</v>
      </c>
    </row>
    <row r="170" spans="1:8" ht="15" customHeight="1">
      <c r="A170" s="72">
        <v>43182</v>
      </c>
      <c r="B170" s="2" t="s">
        <v>377</v>
      </c>
      <c r="C170" s="2" t="s">
        <v>252</v>
      </c>
      <c r="D170" s="3">
        <v>15400</v>
      </c>
      <c r="E170" s="3">
        <v>0</v>
      </c>
      <c r="F170" s="3">
        <v>5014763.62</v>
      </c>
      <c r="G170" s="74" t="s">
        <v>86</v>
      </c>
      <c r="H170" s="2" t="s">
        <v>92</v>
      </c>
    </row>
    <row r="171" spans="1:8" ht="15" customHeight="1">
      <c r="A171" s="72">
        <v>43182</v>
      </c>
      <c r="B171" s="73" t="s">
        <v>378</v>
      </c>
      <c r="C171" s="73" t="s">
        <v>252</v>
      </c>
      <c r="D171" s="3">
        <v>15200</v>
      </c>
      <c r="E171" s="3">
        <v>0</v>
      </c>
      <c r="F171" s="3">
        <v>5005963.62</v>
      </c>
      <c r="G171" s="63" t="s">
        <v>86</v>
      </c>
      <c r="H171" s="73" t="s">
        <v>92</v>
      </c>
    </row>
    <row r="172" spans="1:8" ht="15" customHeight="1">
      <c r="A172" s="72">
        <v>43182</v>
      </c>
      <c r="B172" s="2" t="s">
        <v>379</v>
      </c>
      <c r="C172" s="2" t="s">
        <v>252</v>
      </c>
      <c r="D172" s="3">
        <v>10300</v>
      </c>
      <c r="E172" s="3">
        <v>0</v>
      </c>
      <c r="F172" s="3">
        <v>4976948.62</v>
      </c>
      <c r="G172" s="74" t="s">
        <v>440</v>
      </c>
      <c r="H172" s="2" t="s">
        <v>92</v>
      </c>
    </row>
    <row r="173" spans="1:8" ht="15" customHeight="1">
      <c r="A173" s="72">
        <v>43182</v>
      </c>
      <c r="B173" s="73" t="s">
        <v>380</v>
      </c>
      <c r="C173" s="73" t="s">
        <v>252</v>
      </c>
      <c r="D173" s="3">
        <v>33500</v>
      </c>
      <c r="E173" s="3">
        <v>0</v>
      </c>
      <c r="F173" s="3">
        <v>4974648.62</v>
      </c>
      <c r="G173" s="63" t="s">
        <v>86</v>
      </c>
      <c r="H173" s="73" t="s">
        <v>92</v>
      </c>
    </row>
    <row r="174" spans="1:8" ht="15" customHeight="1">
      <c r="A174" s="72">
        <v>43182</v>
      </c>
      <c r="B174" s="2" t="s">
        <v>382</v>
      </c>
      <c r="C174" s="2" t="s">
        <v>252</v>
      </c>
      <c r="D174" s="3">
        <v>12700</v>
      </c>
      <c r="E174" s="3">
        <v>0</v>
      </c>
      <c r="F174" s="3">
        <v>4973848.62</v>
      </c>
      <c r="G174" s="74" t="s">
        <v>443</v>
      </c>
      <c r="H174" s="2" t="s">
        <v>92</v>
      </c>
    </row>
    <row r="175" spans="1:8" ht="15" customHeight="1">
      <c r="A175" s="72">
        <v>43182</v>
      </c>
      <c r="B175" s="73" t="s">
        <v>383</v>
      </c>
      <c r="C175" s="73" t="s">
        <v>252</v>
      </c>
      <c r="D175" s="3">
        <v>26150</v>
      </c>
      <c r="E175" s="3">
        <v>0</v>
      </c>
      <c r="F175" s="3">
        <v>4945888.62</v>
      </c>
      <c r="G175" s="63" t="s">
        <v>86</v>
      </c>
      <c r="H175" s="73" t="s">
        <v>92</v>
      </c>
    </row>
    <row r="176" spans="1:8" ht="15" customHeight="1">
      <c r="A176" s="72">
        <v>43175</v>
      </c>
      <c r="B176" s="2" t="s">
        <v>580</v>
      </c>
      <c r="C176" s="2" t="s">
        <v>252</v>
      </c>
      <c r="D176" s="3">
        <v>44690</v>
      </c>
      <c r="E176" s="3">
        <v>0</v>
      </c>
      <c r="F176" s="3">
        <v>4944919.62</v>
      </c>
      <c r="G176" s="74" t="s">
        <v>446</v>
      </c>
      <c r="H176" s="2" t="s">
        <v>92</v>
      </c>
    </row>
    <row r="177" spans="1:8" ht="15" customHeight="1">
      <c r="A177" s="72">
        <v>43175</v>
      </c>
      <c r="B177" s="73" t="s">
        <v>582</v>
      </c>
      <c r="C177" s="73" t="s">
        <v>252</v>
      </c>
      <c r="D177" s="3">
        <v>15500</v>
      </c>
      <c r="E177" s="3">
        <v>0</v>
      </c>
      <c r="F177" s="3">
        <v>4944370.62</v>
      </c>
      <c r="G177" s="63" t="s">
        <v>86</v>
      </c>
      <c r="H177" s="73" t="s">
        <v>402</v>
      </c>
    </row>
    <row r="178" spans="1:8" ht="15" customHeight="1">
      <c r="A178" s="72">
        <v>43175</v>
      </c>
      <c r="B178" s="2" t="s">
        <v>583</v>
      </c>
      <c r="C178" s="2" t="s">
        <v>252</v>
      </c>
      <c r="D178" s="3">
        <v>12930</v>
      </c>
      <c r="E178" s="3">
        <v>0</v>
      </c>
      <c r="F178" s="3">
        <v>7044720.62</v>
      </c>
      <c r="G178" s="74" t="s">
        <v>86</v>
      </c>
      <c r="H178" s="2" t="s">
        <v>450</v>
      </c>
    </row>
    <row r="179" spans="1:8" ht="15" customHeight="1">
      <c r="A179" s="72">
        <v>43175</v>
      </c>
      <c r="B179" s="73" t="s">
        <v>584</v>
      </c>
      <c r="C179" s="73" t="s">
        <v>252</v>
      </c>
      <c r="D179" s="3">
        <v>7000</v>
      </c>
      <c r="E179" s="3">
        <v>0</v>
      </c>
      <c r="F179" s="3">
        <v>7062379.95</v>
      </c>
      <c r="G179" s="63" t="s">
        <v>86</v>
      </c>
      <c r="H179" s="73" t="s">
        <v>453</v>
      </c>
    </row>
    <row r="180" spans="1:8" ht="15" customHeight="1">
      <c r="A180" s="72">
        <v>43175</v>
      </c>
      <c r="B180" s="2" t="s">
        <v>585</v>
      </c>
      <c r="C180" s="2" t="s">
        <v>252</v>
      </c>
      <c r="D180" s="3">
        <v>2400</v>
      </c>
      <c r="E180" s="3">
        <v>0</v>
      </c>
      <c r="F180" s="3">
        <v>7064404.95</v>
      </c>
      <c r="G180" s="74" t="s">
        <v>86</v>
      </c>
      <c r="H180" s="2" t="s">
        <v>456</v>
      </c>
    </row>
    <row r="181" spans="1:8" ht="15" customHeight="1">
      <c r="A181" s="72">
        <v>43175</v>
      </c>
      <c r="B181" s="73" t="s">
        <v>588</v>
      </c>
      <c r="C181" s="73" t="s">
        <v>252</v>
      </c>
      <c r="D181" s="3">
        <v>18100</v>
      </c>
      <c r="E181" s="3">
        <v>0</v>
      </c>
      <c r="F181" s="3">
        <v>7066300.2</v>
      </c>
      <c r="G181" s="63" t="s">
        <v>86</v>
      </c>
      <c r="H181" s="73" t="s">
        <v>459</v>
      </c>
    </row>
    <row r="182" spans="1:8" ht="15" customHeight="1">
      <c r="A182" s="72">
        <v>43175</v>
      </c>
      <c r="B182" s="2" t="s">
        <v>590</v>
      </c>
      <c r="C182" s="2" t="s">
        <v>252</v>
      </c>
      <c r="D182" s="3">
        <v>9500</v>
      </c>
      <c r="E182" s="3">
        <v>0</v>
      </c>
      <c r="F182" s="3">
        <v>7068195.45</v>
      </c>
      <c r="G182" s="74" t="s">
        <v>86</v>
      </c>
      <c r="H182" s="2" t="s">
        <v>462</v>
      </c>
    </row>
    <row r="183" spans="1:8" ht="15" customHeight="1">
      <c r="A183" s="72">
        <v>43175</v>
      </c>
      <c r="B183" s="73" t="s">
        <v>591</v>
      </c>
      <c r="C183" s="73" t="s">
        <v>252</v>
      </c>
      <c r="D183" s="3">
        <v>19800</v>
      </c>
      <c r="E183" s="3">
        <v>0</v>
      </c>
      <c r="F183" s="3">
        <v>7070090.7</v>
      </c>
      <c r="G183" s="63" t="s">
        <v>86</v>
      </c>
      <c r="H183" s="73" t="s">
        <v>465</v>
      </c>
    </row>
    <row r="184" spans="1:8" ht="15" customHeight="1">
      <c r="A184" s="72">
        <v>43175</v>
      </c>
      <c r="B184" s="2" t="s">
        <v>603</v>
      </c>
      <c r="C184" s="2" t="s">
        <v>252</v>
      </c>
      <c r="D184" s="3">
        <v>19300</v>
      </c>
      <c r="E184" s="3">
        <v>0</v>
      </c>
      <c r="F184" s="3">
        <v>7071985.95</v>
      </c>
      <c r="G184" s="74" t="s">
        <v>86</v>
      </c>
      <c r="H184" s="2" t="s">
        <v>468</v>
      </c>
    </row>
    <row r="185" spans="1:8" ht="15" customHeight="1">
      <c r="A185" s="72">
        <v>43175</v>
      </c>
      <c r="B185" s="73" t="s">
        <v>604</v>
      </c>
      <c r="C185" s="73" t="s">
        <v>252</v>
      </c>
      <c r="D185" s="3">
        <v>17900</v>
      </c>
      <c r="E185" s="3">
        <v>0</v>
      </c>
      <c r="F185" s="3">
        <v>7073881.2</v>
      </c>
      <c r="G185" s="63" t="s">
        <v>86</v>
      </c>
      <c r="H185" s="73" t="s">
        <v>471</v>
      </c>
    </row>
    <row r="186" spans="1:8" ht="15" customHeight="1">
      <c r="A186" s="72">
        <v>43175</v>
      </c>
      <c r="B186" s="2" t="s">
        <v>607</v>
      </c>
      <c r="C186" s="2" t="s">
        <v>252</v>
      </c>
      <c r="D186" s="3">
        <v>11500</v>
      </c>
      <c r="E186" s="3">
        <v>0</v>
      </c>
      <c r="F186" s="3">
        <v>7075363.2</v>
      </c>
      <c r="G186" s="74" t="s">
        <v>86</v>
      </c>
      <c r="H186" s="2" t="s">
        <v>474</v>
      </c>
    </row>
    <row r="187" spans="1:8" ht="15" customHeight="1">
      <c r="A187" s="72">
        <v>43175</v>
      </c>
      <c r="B187" s="73" t="s">
        <v>609</v>
      </c>
      <c r="C187" s="73" t="s">
        <v>252</v>
      </c>
      <c r="D187" s="3">
        <v>16900</v>
      </c>
      <c r="E187" s="3">
        <v>0</v>
      </c>
      <c r="F187" s="3">
        <v>7076845.2</v>
      </c>
      <c r="G187" s="63" t="s">
        <v>86</v>
      </c>
      <c r="H187" s="73" t="s">
        <v>477</v>
      </c>
    </row>
    <row r="188" spans="1:8" ht="15" customHeight="1">
      <c r="A188" s="72">
        <v>43175</v>
      </c>
      <c r="B188" s="2" t="s">
        <v>611</v>
      </c>
      <c r="C188" s="2" t="s">
        <v>252</v>
      </c>
      <c r="D188" s="3">
        <v>16900</v>
      </c>
      <c r="E188" s="3">
        <v>0</v>
      </c>
      <c r="F188" s="3">
        <v>7078327.2</v>
      </c>
      <c r="G188" s="74" t="s">
        <v>86</v>
      </c>
      <c r="H188" s="2" t="s">
        <v>480</v>
      </c>
    </row>
    <row r="189" spans="1:8" ht="15" customHeight="1">
      <c r="A189" s="72">
        <v>43175</v>
      </c>
      <c r="B189" s="73" t="s">
        <v>613</v>
      </c>
      <c r="C189" s="73" t="s">
        <v>252</v>
      </c>
      <c r="D189" s="3">
        <v>24150</v>
      </c>
      <c r="E189" s="3">
        <v>0</v>
      </c>
      <c r="F189" s="3">
        <v>7079809.2</v>
      </c>
      <c r="G189" s="63" t="s">
        <v>86</v>
      </c>
      <c r="H189" s="73" t="s">
        <v>483</v>
      </c>
    </row>
    <row r="190" spans="1:8" ht="15" customHeight="1">
      <c r="A190" s="72">
        <v>43175</v>
      </c>
      <c r="B190" s="2" t="s">
        <v>614</v>
      </c>
      <c r="C190" s="2" t="s">
        <v>252</v>
      </c>
      <c r="D190" s="3">
        <v>12300</v>
      </c>
      <c r="E190" s="3">
        <v>0</v>
      </c>
      <c r="F190" s="3">
        <v>7081291.2</v>
      </c>
      <c r="G190" s="74" t="s">
        <v>86</v>
      </c>
      <c r="H190" s="2" t="s">
        <v>486</v>
      </c>
    </row>
    <row r="191" spans="1:8" ht="15" customHeight="1">
      <c r="A191" s="72">
        <v>43175</v>
      </c>
      <c r="B191" s="2" t="s">
        <v>616</v>
      </c>
      <c r="C191" s="2" t="s">
        <v>252</v>
      </c>
      <c r="D191" s="3">
        <v>24150</v>
      </c>
      <c r="E191" s="3">
        <v>0</v>
      </c>
      <c r="F191" s="3">
        <v>7081608.73</v>
      </c>
      <c r="G191" s="63" t="s">
        <v>86</v>
      </c>
      <c r="H191" s="73" t="s">
        <v>489</v>
      </c>
    </row>
    <row r="192" spans="1:8" ht="15" customHeight="1">
      <c r="A192" s="72">
        <v>43175</v>
      </c>
      <c r="B192" s="73" t="s">
        <v>617</v>
      </c>
      <c r="C192" s="73" t="s">
        <v>252</v>
      </c>
      <c r="D192" s="3">
        <v>13400</v>
      </c>
      <c r="E192" s="3">
        <v>0</v>
      </c>
      <c r="F192" s="3">
        <v>7081746.02</v>
      </c>
      <c r="G192" s="74" t="s">
        <v>86</v>
      </c>
      <c r="H192" s="2" t="s">
        <v>492</v>
      </c>
    </row>
    <row r="193" spans="1:8" ht="15" customHeight="1">
      <c r="A193" s="72">
        <v>43171</v>
      </c>
      <c r="B193" s="2" t="s">
        <v>783</v>
      </c>
      <c r="C193" s="2" t="s">
        <v>252</v>
      </c>
      <c r="D193" s="3">
        <v>6000</v>
      </c>
      <c r="E193" s="3">
        <v>0</v>
      </c>
      <c r="F193" s="3">
        <v>7081855.44</v>
      </c>
      <c r="G193" s="63" t="s">
        <v>86</v>
      </c>
      <c r="H193" s="73" t="s">
        <v>495</v>
      </c>
    </row>
    <row r="194" spans="1:8" ht="15" customHeight="1">
      <c r="A194" s="72">
        <v>43168</v>
      </c>
      <c r="B194" s="73" t="s">
        <v>799</v>
      </c>
      <c r="C194" s="73" t="s">
        <v>252</v>
      </c>
      <c r="D194" s="3">
        <v>16600</v>
      </c>
      <c r="E194" s="3">
        <v>0</v>
      </c>
      <c r="F194" s="3">
        <v>7081922.48</v>
      </c>
      <c r="G194" s="74" t="s">
        <v>86</v>
      </c>
      <c r="H194" s="2" t="s">
        <v>498</v>
      </c>
    </row>
    <row r="195" spans="1:8" ht="15" customHeight="1">
      <c r="A195" s="72">
        <v>43168</v>
      </c>
      <c r="B195" s="2" t="s">
        <v>800</v>
      </c>
      <c r="C195" s="2" t="s">
        <v>252</v>
      </c>
      <c r="D195" s="3">
        <v>9500</v>
      </c>
      <c r="E195" s="3">
        <v>0</v>
      </c>
      <c r="F195" s="3">
        <v>7081958.71</v>
      </c>
      <c r="G195" s="63" t="s">
        <v>86</v>
      </c>
      <c r="H195" s="73" t="s">
        <v>501</v>
      </c>
    </row>
    <row r="196" spans="1:8" ht="15" customHeight="1">
      <c r="A196" s="72">
        <v>43168</v>
      </c>
      <c r="B196" s="73" t="s">
        <v>802</v>
      </c>
      <c r="C196" s="73" t="s">
        <v>252</v>
      </c>
      <c r="D196" s="3">
        <v>23900</v>
      </c>
      <c r="E196" s="3">
        <v>0</v>
      </c>
      <c r="F196" s="3">
        <v>7081994.94</v>
      </c>
      <c r="G196" s="74" t="s">
        <v>86</v>
      </c>
      <c r="H196" s="2" t="s">
        <v>504</v>
      </c>
    </row>
    <row r="197" spans="1:8" ht="15" customHeight="1">
      <c r="A197" s="72">
        <v>43168</v>
      </c>
      <c r="B197" s="2" t="s">
        <v>803</v>
      </c>
      <c r="C197" s="2" t="s">
        <v>252</v>
      </c>
      <c r="D197" s="3">
        <v>4520</v>
      </c>
      <c r="E197" s="3">
        <v>0</v>
      </c>
      <c r="F197" s="3">
        <v>7082024.64</v>
      </c>
      <c r="G197" s="63" t="s">
        <v>86</v>
      </c>
      <c r="H197" s="73" t="s">
        <v>507</v>
      </c>
    </row>
    <row r="198" spans="1:8" ht="15" customHeight="1">
      <c r="A198" s="72">
        <v>43168</v>
      </c>
      <c r="B198" s="73" t="s">
        <v>804</v>
      </c>
      <c r="C198" s="73" t="s">
        <v>252</v>
      </c>
      <c r="D198" s="3">
        <v>15500</v>
      </c>
      <c r="E198" s="3">
        <v>0</v>
      </c>
      <c r="F198" s="3">
        <v>7082053.59</v>
      </c>
      <c r="G198" s="74" t="s">
        <v>86</v>
      </c>
      <c r="H198" s="2" t="s">
        <v>510</v>
      </c>
    </row>
    <row r="199" spans="1:8" ht="15" customHeight="1">
      <c r="A199" s="72">
        <v>43168</v>
      </c>
      <c r="B199" s="2" t="s">
        <v>805</v>
      </c>
      <c r="C199" s="2" t="s">
        <v>252</v>
      </c>
      <c r="D199" s="3">
        <v>4520</v>
      </c>
      <c r="E199" s="3">
        <v>0</v>
      </c>
      <c r="F199" s="3">
        <v>7082080.74</v>
      </c>
      <c r="G199" s="63" t="s">
        <v>86</v>
      </c>
      <c r="H199" s="73" t="s">
        <v>513</v>
      </c>
    </row>
    <row r="200" spans="1:8" ht="15" customHeight="1">
      <c r="A200" s="72">
        <v>43168</v>
      </c>
      <c r="B200" s="73" t="s">
        <v>806</v>
      </c>
      <c r="C200" s="73" t="s">
        <v>252</v>
      </c>
      <c r="D200" s="3">
        <v>12600</v>
      </c>
      <c r="E200" s="3">
        <v>0</v>
      </c>
      <c r="F200" s="3">
        <v>7082107.59</v>
      </c>
      <c r="G200" s="74" t="s">
        <v>86</v>
      </c>
      <c r="H200" s="2" t="s">
        <v>516</v>
      </c>
    </row>
    <row r="201" spans="1:8" ht="15" customHeight="1">
      <c r="A201" s="72">
        <v>43168</v>
      </c>
      <c r="B201" s="2" t="s">
        <v>807</v>
      </c>
      <c r="C201" s="2" t="s">
        <v>252</v>
      </c>
      <c r="D201" s="3">
        <v>4520</v>
      </c>
      <c r="E201" s="3">
        <v>0</v>
      </c>
      <c r="F201" s="3">
        <v>7082132.94</v>
      </c>
      <c r="G201" s="63" t="s">
        <v>86</v>
      </c>
      <c r="H201" s="73" t="s">
        <v>519</v>
      </c>
    </row>
    <row r="202" spans="1:8" ht="15" customHeight="1">
      <c r="A202" s="72">
        <v>43168</v>
      </c>
      <c r="B202" s="73" t="s">
        <v>808</v>
      </c>
      <c r="C202" s="73" t="s">
        <v>252</v>
      </c>
      <c r="D202" s="3">
        <v>16900</v>
      </c>
      <c r="E202" s="3">
        <v>0</v>
      </c>
      <c r="F202" s="3">
        <v>7082158.29</v>
      </c>
      <c r="G202" s="74" t="s">
        <v>86</v>
      </c>
      <c r="H202" s="2" t="s">
        <v>522</v>
      </c>
    </row>
    <row r="203" spans="1:8" ht="15" customHeight="1">
      <c r="A203" s="72">
        <v>43168</v>
      </c>
      <c r="B203" s="2" t="s">
        <v>809</v>
      </c>
      <c r="C203" s="2" t="s">
        <v>252</v>
      </c>
      <c r="D203" s="3">
        <v>11300</v>
      </c>
      <c r="E203" s="3">
        <v>0</v>
      </c>
      <c r="F203" s="3">
        <v>7082181.54</v>
      </c>
      <c r="G203" s="63" t="s">
        <v>86</v>
      </c>
      <c r="H203" s="73" t="s">
        <v>525</v>
      </c>
    </row>
    <row r="204" spans="1:8" ht="15" customHeight="1">
      <c r="A204" s="72">
        <v>43168</v>
      </c>
      <c r="B204" s="73" t="s">
        <v>811</v>
      </c>
      <c r="C204" s="73" t="s">
        <v>252</v>
      </c>
      <c r="D204" s="3">
        <v>5085</v>
      </c>
      <c r="E204" s="3">
        <v>0</v>
      </c>
      <c r="F204" s="3">
        <v>7082201.64</v>
      </c>
      <c r="G204" s="74" t="s">
        <v>86</v>
      </c>
      <c r="H204" s="2" t="s">
        <v>528</v>
      </c>
    </row>
    <row r="205" spans="1:8" ht="15" customHeight="1">
      <c r="A205" s="72">
        <v>43168</v>
      </c>
      <c r="B205" s="2" t="s">
        <v>813</v>
      </c>
      <c r="C205" s="2" t="s">
        <v>252</v>
      </c>
      <c r="D205" s="3">
        <v>17900</v>
      </c>
      <c r="E205" s="3">
        <v>0</v>
      </c>
      <c r="F205" s="3">
        <v>7082221.04</v>
      </c>
      <c r="G205" s="63" t="s">
        <v>86</v>
      </c>
      <c r="H205" s="73" t="s">
        <v>531</v>
      </c>
    </row>
    <row r="206" spans="1:8" ht="15" customHeight="1">
      <c r="A206" s="72">
        <v>43168</v>
      </c>
      <c r="B206" s="73" t="s">
        <v>814</v>
      </c>
      <c r="C206" s="73" t="s">
        <v>252</v>
      </c>
      <c r="D206" s="3">
        <v>6780</v>
      </c>
      <c r="E206" s="3">
        <v>0</v>
      </c>
      <c r="F206" s="3">
        <v>7082239.49</v>
      </c>
      <c r="G206" s="74" t="s">
        <v>86</v>
      </c>
      <c r="H206" s="2" t="s">
        <v>534</v>
      </c>
    </row>
    <row r="207" spans="1:8" ht="15" customHeight="1">
      <c r="A207" s="72">
        <v>43168</v>
      </c>
      <c r="B207" s="2" t="s">
        <v>815</v>
      </c>
      <c r="C207" s="2" t="s">
        <v>252</v>
      </c>
      <c r="D207" s="3">
        <v>11500</v>
      </c>
      <c r="E207" s="3">
        <v>0</v>
      </c>
      <c r="F207" s="3">
        <v>7082256.74</v>
      </c>
      <c r="G207" s="63" t="s">
        <v>86</v>
      </c>
      <c r="H207" s="73" t="s">
        <v>537</v>
      </c>
    </row>
    <row r="208" spans="1:8" ht="15" customHeight="1">
      <c r="A208" s="72">
        <v>43168</v>
      </c>
      <c r="B208" s="73" t="s">
        <v>816</v>
      </c>
      <c r="C208" s="73" t="s">
        <v>252</v>
      </c>
      <c r="D208" s="3">
        <v>9040</v>
      </c>
      <c r="E208" s="3">
        <v>0</v>
      </c>
      <c r="F208" s="3">
        <v>7082270.99</v>
      </c>
      <c r="G208" s="74" t="s">
        <v>86</v>
      </c>
      <c r="H208" s="2" t="s">
        <v>540</v>
      </c>
    </row>
    <row r="209" spans="1:8" ht="15" customHeight="1">
      <c r="A209" s="72">
        <v>43168</v>
      </c>
      <c r="B209" s="2" t="s">
        <v>818</v>
      </c>
      <c r="C209" s="2" t="s">
        <v>252</v>
      </c>
      <c r="D209" s="3">
        <v>13400</v>
      </c>
      <c r="E209" s="3">
        <v>0</v>
      </c>
      <c r="F209" s="3">
        <v>7082281.49</v>
      </c>
      <c r="G209" s="63" t="s">
        <v>86</v>
      </c>
      <c r="H209" s="73" t="s">
        <v>543</v>
      </c>
    </row>
    <row r="210" spans="1:8" ht="15" customHeight="1">
      <c r="A210" s="72">
        <v>43168</v>
      </c>
      <c r="B210" s="73" t="s">
        <v>820</v>
      </c>
      <c r="C210" s="73" t="s">
        <v>252</v>
      </c>
      <c r="D210" s="3">
        <v>6780</v>
      </c>
      <c r="E210" s="3">
        <v>0</v>
      </c>
      <c r="F210" s="3">
        <v>7082287.64</v>
      </c>
      <c r="G210" s="74" t="s">
        <v>86</v>
      </c>
      <c r="H210" s="2" t="s">
        <v>546</v>
      </c>
    </row>
    <row r="211" spans="1:8" ht="15" customHeight="1">
      <c r="A211" s="72">
        <v>43168</v>
      </c>
      <c r="B211" s="2" t="s">
        <v>821</v>
      </c>
      <c r="C211" s="2" t="s">
        <v>252</v>
      </c>
      <c r="D211" s="3">
        <v>16900</v>
      </c>
      <c r="E211" s="3">
        <v>0</v>
      </c>
      <c r="F211" s="3">
        <v>7082291.24</v>
      </c>
      <c r="G211" s="63" t="s">
        <v>86</v>
      </c>
      <c r="H211" s="73" t="s">
        <v>549</v>
      </c>
    </row>
    <row r="212" spans="1:8" ht="15" customHeight="1">
      <c r="A212" s="72">
        <v>43168</v>
      </c>
      <c r="B212" s="73" t="s">
        <v>822</v>
      </c>
      <c r="C212" s="73" t="s">
        <v>252</v>
      </c>
      <c r="D212" s="3">
        <v>10848</v>
      </c>
      <c r="E212" s="3">
        <v>0</v>
      </c>
      <c r="F212" s="3">
        <v>7082328.2</v>
      </c>
      <c r="G212" s="74" t="s">
        <v>86</v>
      </c>
      <c r="H212" s="2" t="s">
        <v>364</v>
      </c>
    </row>
    <row r="213" spans="1:8" ht="15" customHeight="1">
      <c r="A213" s="72">
        <v>43168</v>
      </c>
      <c r="B213" s="2" t="s">
        <v>823</v>
      </c>
      <c r="C213" s="2" t="s">
        <v>252</v>
      </c>
      <c r="D213" s="3">
        <v>12930</v>
      </c>
      <c r="E213" s="3">
        <v>0</v>
      </c>
      <c r="F213" s="3">
        <v>7164358.99</v>
      </c>
      <c r="G213" s="63" t="s">
        <v>86</v>
      </c>
      <c r="H213" s="73" t="s">
        <v>552</v>
      </c>
    </row>
    <row r="214" spans="1:8" ht="15" customHeight="1">
      <c r="A214" s="72">
        <v>43168</v>
      </c>
      <c r="B214" s="73" t="s">
        <v>824</v>
      </c>
      <c r="C214" s="73" t="s">
        <v>252</v>
      </c>
      <c r="D214" s="3">
        <v>96750</v>
      </c>
      <c r="E214" s="3">
        <v>0</v>
      </c>
      <c r="F214" s="3">
        <v>6176358.99</v>
      </c>
      <c r="G214" s="74" t="s">
        <v>86</v>
      </c>
      <c r="H214" s="2" t="s">
        <v>552</v>
      </c>
    </row>
    <row r="215" spans="1:8" ht="15" customHeight="1">
      <c r="A215" s="72">
        <v>43168</v>
      </c>
      <c r="B215" s="2" t="s">
        <v>825</v>
      </c>
      <c r="C215" s="2" t="s">
        <v>252</v>
      </c>
      <c r="D215" s="3">
        <v>16700</v>
      </c>
      <c r="E215" s="3">
        <v>0</v>
      </c>
      <c r="F215" s="3">
        <v>5188358.99</v>
      </c>
      <c r="G215" s="63" t="s">
        <v>86</v>
      </c>
      <c r="H215" s="73" t="s">
        <v>555</v>
      </c>
    </row>
    <row r="216" spans="1:8" ht="15" customHeight="1">
      <c r="A216" s="72">
        <v>43168</v>
      </c>
      <c r="B216" s="73" t="s">
        <v>826</v>
      </c>
      <c r="C216" s="73" t="s">
        <v>252</v>
      </c>
      <c r="D216" s="3">
        <v>12300</v>
      </c>
      <c r="E216" s="3">
        <v>0</v>
      </c>
      <c r="F216" s="3">
        <v>5213349.79</v>
      </c>
      <c r="G216" s="74" t="s">
        <v>86</v>
      </c>
      <c r="H216" s="2" t="s">
        <v>92</v>
      </c>
    </row>
    <row r="217" spans="1:8" ht="15" customHeight="1">
      <c r="A217" s="72">
        <v>43168</v>
      </c>
      <c r="B217" s="2" t="s">
        <v>827</v>
      </c>
      <c r="C217" s="2" t="s">
        <v>252</v>
      </c>
      <c r="D217" s="3">
        <v>41300</v>
      </c>
      <c r="E217" s="3">
        <v>0</v>
      </c>
      <c r="F217" s="3">
        <v>3949849.79</v>
      </c>
      <c r="G217" s="63" t="s">
        <v>86</v>
      </c>
      <c r="H217" s="73" t="s">
        <v>92</v>
      </c>
    </row>
    <row r="218" spans="1:8" ht="15" customHeight="1">
      <c r="A218" s="72">
        <v>43165</v>
      </c>
      <c r="B218" s="73" t="s">
        <v>992</v>
      </c>
      <c r="C218" s="73" t="s">
        <v>252</v>
      </c>
      <c r="D218" s="3">
        <v>24500</v>
      </c>
      <c r="E218" s="3">
        <v>0</v>
      </c>
      <c r="F218" s="3">
        <v>2686349.79</v>
      </c>
      <c r="G218" s="74" t="s">
        <v>86</v>
      </c>
      <c r="H218" s="2" t="s">
        <v>560</v>
      </c>
    </row>
    <row r="219" spans="1:8" ht="15" customHeight="1">
      <c r="A219" s="72">
        <v>43165</v>
      </c>
      <c r="B219" s="2" t="s">
        <v>993</v>
      </c>
      <c r="C219" s="2" t="s">
        <v>252</v>
      </c>
      <c r="D219" s="3">
        <v>12600</v>
      </c>
      <c r="E219" s="3">
        <v>0</v>
      </c>
      <c r="F219" s="3">
        <v>2692823.84</v>
      </c>
      <c r="G219" s="63" t="s">
        <v>86</v>
      </c>
      <c r="H219" s="73" t="s">
        <v>92</v>
      </c>
    </row>
    <row r="220" spans="1:8" ht="15" customHeight="1">
      <c r="A220" s="72">
        <v>43165</v>
      </c>
      <c r="B220" s="73" t="s">
        <v>994</v>
      </c>
      <c r="C220" s="73" t="s">
        <v>252</v>
      </c>
      <c r="D220" s="3">
        <v>11100</v>
      </c>
      <c r="E220" s="3">
        <v>0</v>
      </c>
      <c r="F220" s="3">
        <v>2667317.75</v>
      </c>
      <c r="G220" s="74" t="s">
        <v>86</v>
      </c>
      <c r="H220" s="2" t="s">
        <v>564</v>
      </c>
    </row>
    <row r="221" spans="1:8" ht="15" customHeight="1">
      <c r="A221" s="72">
        <v>43165</v>
      </c>
      <c r="B221" s="2" t="s">
        <v>995</v>
      </c>
      <c r="C221" s="2" t="s">
        <v>252</v>
      </c>
      <c r="D221" s="3">
        <v>16400</v>
      </c>
      <c r="E221" s="3">
        <v>0</v>
      </c>
      <c r="F221" s="3">
        <v>3930817.75</v>
      </c>
      <c r="G221" s="63" t="s">
        <v>86</v>
      </c>
      <c r="H221" s="73" t="s">
        <v>564</v>
      </c>
    </row>
    <row r="222" spans="1:8" ht="15" customHeight="1">
      <c r="A222" s="72">
        <v>43165</v>
      </c>
      <c r="B222" s="73" t="s">
        <v>996</v>
      </c>
      <c r="C222" s="73" t="s">
        <v>252</v>
      </c>
      <c r="D222" s="3">
        <v>18500</v>
      </c>
      <c r="E222" s="3">
        <v>0</v>
      </c>
      <c r="F222" s="3">
        <v>5194317.75</v>
      </c>
      <c r="G222" s="74" t="s">
        <v>86</v>
      </c>
      <c r="H222" s="2" t="s">
        <v>564</v>
      </c>
    </row>
    <row r="223" spans="1:8" ht="15" customHeight="1">
      <c r="A223" s="72">
        <v>43164</v>
      </c>
      <c r="B223" s="73" t="s">
        <v>1019</v>
      </c>
      <c r="C223" s="73" t="s">
        <v>252</v>
      </c>
      <c r="D223" s="3">
        <v>12780</v>
      </c>
      <c r="E223" s="3">
        <v>0</v>
      </c>
      <c r="F223" s="3">
        <v>6182317.75</v>
      </c>
      <c r="G223" s="63" t="s">
        <v>86</v>
      </c>
      <c r="H223" s="73" t="s">
        <v>564</v>
      </c>
    </row>
    <row r="224" spans="1:8" ht="15" customHeight="1">
      <c r="A224" s="72">
        <v>43161</v>
      </c>
      <c r="B224" s="2" t="s">
        <v>1049</v>
      </c>
      <c r="C224" s="2" t="s">
        <v>252</v>
      </c>
      <c r="D224" s="3">
        <v>19500</v>
      </c>
      <c r="E224" s="3">
        <v>0</v>
      </c>
      <c r="F224" s="3">
        <v>7170317.75</v>
      </c>
      <c r="G224" s="74" t="s">
        <v>86</v>
      </c>
      <c r="H224" s="2" t="s">
        <v>568</v>
      </c>
    </row>
    <row r="225" spans="1:8" ht="15" customHeight="1">
      <c r="A225" s="72">
        <v>43161</v>
      </c>
      <c r="B225" s="73" t="s">
        <v>1050</v>
      </c>
      <c r="C225" s="73" t="s">
        <v>252</v>
      </c>
      <c r="D225" s="3">
        <v>24500</v>
      </c>
      <c r="E225" s="3">
        <v>0</v>
      </c>
      <c r="F225" s="3">
        <v>18943551.82</v>
      </c>
      <c r="G225" s="63" t="s">
        <v>571</v>
      </c>
      <c r="H225" s="73" t="s">
        <v>572</v>
      </c>
    </row>
    <row r="226" spans="1:8" ht="15" customHeight="1">
      <c r="A226" s="72">
        <v>43161</v>
      </c>
      <c r="B226" s="73" t="s">
        <v>1053</v>
      </c>
      <c r="C226" s="73" t="s">
        <v>252</v>
      </c>
      <c r="D226" s="3">
        <v>13900</v>
      </c>
      <c r="E226" s="3">
        <v>0</v>
      </c>
      <c r="F226" s="3">
        <v>14543551.82</v>
      </c>
      <c r="G226" s="74" t="s">
        <v>86</v>
      </c>
      <c r="H226" s="2" t="s">
        <v>575</v>
      </c>
    </row>
    <row r="227" spans="1:8" ht="15" customHeight="1">
      <c r="A227" s="72">
        <v>43161</v>
      </c>
      <c r="B227" s="2" t="s">
        <v>1055</v>
      </c>
      <c r="C227" s="2" t="s">
        <v>252</v>
      </c>
      <c r="D227" s="3">
        <v>17100</v>
      </c>
      <c r="E227" s="3">
        <v>0</v>
      </c>
      <c r="F227" s="3">
        <v>9761159.45</v>
      </c>
      <c r="G227" s="63" t="s">
        <v>86</v>
      </c>
      <c r="H227" s="73" t="s">
        <v>578</v>
      </c>
    </row>
    <row r="228" spans="1:8" ht="15" customHeight="1">
      <c r="A228" s="72">
        <v>43161</v>
      </c>
      <c r="B228" s="73" t="s">
        <v>1057</v>
      </c>
      <c r="C228" s="73" t="s">
        <v>252</v>
      </c>
      <c r="D228" s="3">
        <v>15000</v>
      </c>
      <c r="E228" s="3">
        <v>0</v>
      </c>
      <c r="F228" s="3">
        <v>4978767.08</v>
      </c>
      <c r="G228" s="74" t="s">
        <v>86</v>
      </c>
      <c r="H228" s="2" t="s">
        <v>402</v>
      </c>
    </row>
    <row r="229" spans="1:8" ht="15" customHeight="1">
      <c r="A229" s="72">
        <v>43161</v>
      </c>
      <c r="B229" s="2" t="s">
        <v>1058</v>
      </c>
      <c r="C229" s="2" t="s">
        <v>252</v>
      </c>
      <c r="D229" s="3">
        <v>20500</v>
      </c>
      <c r="E229" s="3">
        <v>0</v>
      </c>
      <c r="F229" s="3">
        <v>6329117.08</v>
      </c>
      <c r="G229" s="63" t="s">
        <v>86</v>
      </c>
      <c r="H229" s="73" t="s">
        <v>560</v>
      </c>
    </row>
    <row r="230" spans="1:8" ht="15" customHeight="1">
      <c r="A230" s="72">
        <v>43161</v>
      </c>
      <c r="B230" s="73" t="s">
        <v>1060</v>
      </c>
      <c r="C230" s="73" t="s">
        <v>252</v>
      </c>
      <c r="D230" s="3">
        <v>23000</v>
      </c>
      <c r="E230" s="3">
        <v>0</v>
      </c>
      <c r="F230" s="3">
        <v>6367502.58</v>
      </c>
      <c r="G230" s="74" t="s">
        <v>581</v>
      </c>
      <c r="H230" s="2" t="s">
        <v>92</v>
      </c>
    </row>
    <row r="231" spans="1:8" ht="15" customHeight="1">
      <c r="A231" s="72">
        <v>43161</v>
      </c>
      <c r="B231" s="2" t="s">
        <v>1061</v>
      </c>
      <c r="C231" s="2" t="s">
        <v>252</v>
      </c>
      <c r="D231" s="3">
        <v>18500</v>
      </c>
      <c r="E231" s="3">
        <v>0</v>
      </c>
      <c r="F231" s="3">
        <v>6412192.58</v>
      </c>
      <c r="G231" s="63" t="s">
        <v>86</v>
      </c>
      <c r="H231" s="73" t="s">
        <v>92</v>
      </c>
    </row>
    <row r="232" spans="1:8" ht="15" customHeight="1">
      <c r="A232" s="72">
        <v>43161</v>
      </c>
      <c r="B232" s="2" t="s">
        <v>1070</v>
      </c>
      <c r="C232" s="2" t="s">
        <v>252</v>
      </c>
      <c r="D232" s="3">
        <v>11500</v>
      </c>
      <c r="E232" s="3">
        <v>0</v>
      </c>
      <c r="F232" s="3">
        <v>6427692.58</v>
      </c>
      <c r="G232" s="74" t="s">
        <v>86</v>
      </c>
      <c r="H232" s="2" t="s">
        <v>92</v>
      </c>
    </row>
    <row r="233" spans="1:8" ht="15" customHeight="1">
      <c r="A233" s="72">
        <v>43160</v>
      </c>
      <c r="B233" s="73" t="s">
        <v>1333</v>
      </c>
      <c r="C233" s="73" t="s">
        <v>252</v>
      </c>
      <c r="D233" s="3">
        <v>35100</v>
      </c>
      <c r="E233" s="3">
        <v>0</v>
      </c>
      <c r="F233" s="3">
        <v>6440622.58</v>
      </c>
      <c r="G233" s="63" t="s">
        <v>86</v>
      </c>
      <c r="H233" s="73" t="s">
        <v>92</v>
      </c>
    </row>
    <row r="234" spans="1:8" ht="15" customHeight="1">
      <c r="A234" s="72">
        <v>43180</v>
      </c>
      <c r="B234" s="73" t="s">
        <v>436</v>
      </c>
      <c r="C234" s="73" t="s">
        <v>13</v>
      </c>
      <c r="D234" s="3">
        <v>0</v>
      </c>
      <c r="E234" s="3">
        <v>10570</v>
      </c>
      <c r="F234" s="3">
        <v>6447622.58</v>
      </c>
      <c r="G234" s="74" t="s">
        <v>86</v>
      </c>
      <c r="H234" s="2" t="s">
        <v>92</v>
      </c>
    </row>
    <row r="235" spans="1:8" ht="15" customHeight="1">
      <c r="A235" s="72">
        <v>43180</v>
      </c>
      <c r="B235" s="2" t="s">
        <v>437</v>
      </c>
      <c r="C235" s="2" t="s">
        <v>13</v>
      </c>
      <c r="D235" s="3">
        <v>0</v>
      </c>
      <c r="E235" s="3">
        <v>8800</v>
      </c>
      <c r="F235" s="3">
        <v>6450022.58</v>
      </c>
      <c r="G235" s="63" t="s">
        <v>86</v>
      </c>
      <c r="H235" s="73" t="s">
        <v>92</v>
      </c>
    </row>
    <row r="236" spans="1:8" ht="15" customHeight="1">
      <c r="A236" s="72">
        <v>43180</v>
      </c>
      <c r="B236" s="73" t="s">
        <v>438</v>
      </c>
      <c r="C236" s="73" t="s">
        <v>13</v>
      </c>
      <c r="D236" s="3">
        <v>0</v>
      </c>
      <c r="E236" s="3">
        <v>29015</v>
      </c>
      <c r="F236" s="3">
        <v>7713872.58</v>
      </c>
      <c r="G236" s="74" t="s">
        <v>86</v>
      </c>
      <c r="H236" s="2" t="s">
        <v>92</v>
      </c>
    </row>
    <row r="237" spans="1:8" ht="15" customHeight="1">
      <c r="A237" s="72">
        <v>43180</v>
      </c>
      <c r="B237" s="2" t="s">
        <v>439</v>
      </c>
      <c r="C237" s="2" t="s">
        <v>13</v>
      </c>
      <c r="D237" s="3">
        <v>0</v>
      </c>
      <c r="E237" s="3">
        <v>2300</v>
      </c>
      <c r="F237" s="3">
        <v>8702222.58</v>
      </c>
      <c r="G237" s="63" t="s">
        <v>589</v>
      </c>
      <c r="H237" s="73" t="s">
        <v>92</v>
      </c>
    </row>
    <row r="238" spans="1:8" ht="15" customHeight="1">
      <c r="A238" s="72">
        <v>43180</v>
      </c>
      <c r="B238" s="73" t="s">
        <v>441</v>
      </c>
      <c r="C238" s="73" t="s">
        <v>13</v>
      </c>
      <c r="D238" s="3">
        <v>0</v>
      </c>
      <c r="E238" s="3">
        <v>800</v>
      </c>
      <c r="F238" s="3">
        <v>8720322.58</v>
      </c>
      <c r="G238" s="74" t="s">
        <v>86</v>
      </c>
      <c r="H238" s="2" t="s">
        <v>92</v>
      </c>
    </row>
    <row r="239" spans="1:8" ht="15" customHeight="1">
      <c r="A239" s="72">
        <v>43180</v>
      </c>
      <c r="B239" s="2" t="s">
        <v>442</v>
      </c>
      <c r="C239" s="2" t="s">
        <v>13</v>
      </c>
      <c r="D239" s="3">
        <v>0</v>
      </c>
      <c r="E239" s="3">
        <v>27960</v>
      </c>
      <c r="F239" s="3">
        <v>8729822.58</v>
      </c>
      <c r="G239" s="63" t="s">
        <v>86</v>
      </c>
      <c r="H239" s="73" t="s">
        <v>92</v>
      </c>
    </row>
    <row r="240" spans="1:8" ht="15" customHeight="1">
      <c r="A240" s="72">
        <v>43180</v>
      </c>
      <c r="B240" s="73" t="s">
        <v>444</v>
      </c>
      <c r="C240" s="73" t="s">
        <v>13</v>
      </c>
      <c r="D240" s="3">
        <v>0</v>
      </c>
      <c r="E240" s="3">
        <v>969</v>
      </c>
      <c r="F240" s="3">
        <v>8749622.58</v>
      </c>
      <c r="G240" s="74" t="s">
        <v>86</v>
      </c>
      <c r="H240" s="2" t="s">
        <v>92</v>
      </c>
    </row>
    <row r="241" spans="1:8" ht="15" customHeight="1">
      <c r="A241" s="72">
        <v>43180</v>
      </c>
      <c r="B241" s="2" t="s">
        <v>445</v>
      </c>
      <c r="C241" s="2" t="s">
        <v>13</v>
      </c>
      <c r="D241" s="3">
        <v>0</v>
      </c>
      <c r="E241" s="3">
        <v>549</v>
      </c>
      <c r="F241" s="3">
        <v>8961656.94</v>
      </c>
      <c r="G241" s="63" t="s">
        <v>594</v>
      </c>
      <c r="H241" s="73" t="s">
        <v>92</v>
      </c>
    </row>
    <row r="242" spans="1:8" ht="15" customHeight="1">
      <c r="A242" s="72">
        <v>43175</v>
      </c>
      <c r="B242" s="2" t="s">
        <v>618</v>
      </c>
      <c r="C242" s="2" t="s">
        <v>13</v>
      </c>
      <c r="D242" s="3">
        <v>0</v>
      </c>
      <c r="E242" s="3">
        <v>2010</v>
      </c>
      <c r="F242" s="3">
        <v>9034956.08</v>
      </c>
      <c r="G242" s="74" t="s">
        <v>86</v>
      </c>
      <c r="H242" s="2" t="s">
        <v>92</v>
      </c>
    </row>
    <row r="243" spans="1:8" ht="15" customHeight="1">
      <c r="A243" s="72">
        <v>43164</v>
      </c>
      <c r="B243" s="73" t="s">
        <v>1047</v>
      </c>
      <c r="C243" s="73" t="s">
        <v>13</v>
      </c>
      <c r="D243" s="3">
        <v>0</v>
      </c>
      <c r="E243" s="3">
        <v>15525</v>
      </c>
      <c r="F243" s="3">
        <v>10023306.08</v>
      </c>
      <c r="G243" s="63" t="s">
        <v>86</v>
      </c>
      <c r="H243" s="73" t="s">
        <v>92</v>
      </c>
    </row>
    <row r="244" spans="1:8" ht="15" customHeight="1">
      <c r="A244" s="72">
        <v>43161</v>
      </c>
      <c r="B244" s="73" t="s">
        <v>1062</v>
      </c>
      <c r="C244" s="73" t="s">
        <v>13</v>
      </c>
      <c r="D244" s="3">
        <v>0</v>
      </c>
      <c r="E244" s="3">
        <v>541</v>
      </c>
      <c r="F244" s="3">
        <v>11287156.08</v>
      </c>
      <c r="G244" s="74" t="s">
        <v>598</v>
      </c>
      <c r="H244" s="2" t="s">
        <v>92</v>
      </c>
    </row>
    <row r="245" spans="1:8" ht="15" customHeight="1">
      <c r="A245" s="72">
        <v>43161</v>
      </c>
      <c r="B245" s="2" t="s">
        <v>1063</v>
      </c>
      <c r="C245" s="2" t="s">
        <v>13</v>
      </c>
      <c r="D245" s="3">
        <v>0</v>
      </c>
      <c r="E245" s="3">
        <v>5055</v>
      </c>
      <c r="F245" s="3">
        <v>12551006.08</v>
      </c>
      <c r="G245" s="63" t="s">
        <v>601</v>
      </c>
      <c r="H245" s="73" t="s">
        <v>602</v>
      </c>
    </row>
    <row r="246" spans="1:8" ht="15" customHeight="1">
      <c r="A246" s="72">
        <v>43161</v>
      </c>
      <c r="B246" s="73" t="s">
        <v>1064</v>
      </c>
      <c r="C246" s="73" t="s">
        <v>13</v>
      </c>
      <c r="D246" s="3">
        <v>0</v>
      </c>
      <c r="E246" s="3">
        <v>7900</v>
      </c>
      <c r="F246" s="3">
        <v>8551006.08</v>
      </c>
      <c r="G246" s="74" t="s">
        <v>86</v>
      </c>
      <c r="H246" s="2" t="s">
        <v>92</v>
      </c>
    </row>
    <row r="247" spans="1:8" ht="15" customHeight="1">
      <c r="A247" s="72">
        <v>43161</v>
      </c>
      <c r="B247" s="2" t="s">
        <v>1065</v>
      </c>
      <c r="C247" s="2" t="s">
        <v>13</v>
      </c>
      <c r="D247" s="3">
        <v>0</v>
      </c>
      <c r="E247" s="3">
        <v>28700</v>
      </c>
      <c r="F247" s="3">
        <v>8570306.08</v>
      </c>
      <c r="G247" s="63" t="s">
        <v>86</v>
      </c>
      <c r="H247" s="73" t="s">
        <v>92</v>
      </c>
    </row>
    <row r="248" spans="1:8" ht="15" customHeight="1">
      <c r="A248" s="72">
        <v>43161</v>
      </c>
      <c r="B248" s="73" t="s">
        <v>1066</v>
      </c>
      <c r="C248" s="73" t="s">
        <v>13</v>
      </c>
      <c r="D248" s="3">
        <v>0</v>
      </c>
      <c r="E248" s="3">
        <v>28557</v>
      </c>
      <c r="F248" s="3">
        <v>8588206.08</v>
      </c>
      <c r="G248" s="74" t="s">
        <v>86</v>
      </c>
      <c r="H248" s="2" t="s">
        <v>92</v>
      </c>
    </row>
    <row r="249" spans="1:8" ht="15" customHeight="1">
      <c r="A249" s="72">
        <v>43161</v>
      </c>
      <c r="B249" s="2" t="s">
        <v>1068</v>
      </c>
      <c r="C249" s="2" t="s">
        <v>13</v>
      </c>
      <c r="D249" s="3">
        <v>0</v>
      </c>
      <c r="E249" s="3">
        <v>7880</v>
      </c>
      <c r="F249" s="3">
        <v>9576556.08</v>
      </c>
      <c r="G249" s="63" t="s">
        <v>86</v>
      </c>
      <c r="H249" s="73" t="s">
        <v>92</v>
      </c>
    </row>
    <row r="250" spans="1:8" ht="15" customHeight="1">
      <c r="A250" s="72">
        <v>43161</v>
      </c>
      <c r="B250" s="73" t="s">
        <v>1069</v>
      </c>
      <c r="C250" s="73" t="s">
        <v>13</v>
      </c>
      <c r="D250" s="3">
        <v>0</v>
      </c>
      <c r="E250" s="3">
        <v>39635</v>
      </c>
      <c r="F250" s="3">
        <v>9668431.52</v>
      </c>
      <c r="G250" s="74" t="s">
        <v>608</v>
      </c>
      <c r="H250" s="2" t="s">
        <v>92</v>
      </c>
    </row>
    <row r="251" spans="1:8" ht="15" customHeight="1">
      <c r="A251" s="72">
        <v>43171</v>
      </c>
      <c r="B251" s="2" t="s">
        <v>790</v>
      </c>
      <c r="C251" s="2" t="s">
        <v>791</v>
      </c>
      <c r="D251" s="3">
        <v>0</v>
      </c>
      <c r="E251" s="3">
        <v>4000000</v>
      </c>
      <c r="F251" s="3">
        <v>9679931.52</v>
      </c>
      <c r="G251" s="63" t="s">
        <v>610</v>
      </c>
      <c r="H251" s="73" t="s">
        <v>92</v>
      </c>
    </row>
    <row r="252" spans="1:8" ht="15" customHeight="1">
      <c r="A252" s="72">
        <v>43171</v>
      </c>
      <c r="B252" s="2" t="s">
        <v>796</v>
      </c>
      <c r="C252" s="2" t="s">
        <v>797</v>
      </c>
      <c r="D252" s="3">
        <v>0</v>
      </c>
      <c r="E252" s="3">
        <v>4782392.37</v>
      </c>
      <c r="F252" s="3">
        <v>9696831.52</v>
      </c>
      <c r="G252" s="74" t="s">
        <v>612</v>
      </c>
      <c r="H252" s="2" t="s">
        <v>92</v>
      </c>
    </row>
    <row r="253" spans="1:8" ht="15" customHeight="1">
      <c r="A253" s="72">
        <v>43171</v>
      </c>
      <c r="B253" s="73" t="s">
        <v>793</v>
      </c>
      <c r="C253" s="73" t="s">
        <v>794</v>
      </c>
      <c r="D253" s="3">
        <v>0</v>
      </c>
      <c r="E253" s="3">
        <v>4782392.37</v>
      </c>
      <c r="F253" s="3">
        <v>9713731.52</v>
      </c>
      <c r="G253" s="63" t="s">
        <v>86</v>
      </c>
      <c r="H253" s="73" t="s">
        <v>92</v>
      </c>
    </row>
    <row r="254" spans="1:8" ht="15" customHeight="1">
      <c r="A254" s="72">
        <v>43171</v>
      </c>
      <c r="B254" s="73" t="s">
        <v>780</v>
      </c>
      <c r="C254" s="73" t="s">
        <v>781</v>
      </c>
      <c r="D254" s="3">
        <v>0</v>
      </c>
      <c r="E254" s="3">
        <v>4782392.37</v>
      </c>
      <c r="F254" s="3">
        <v>9737881.52</v>
      </c>
      <c r="G254" s="74" t="s">
        <v>86</v>
      </c>
      <c r="H254" s="2" t="s">
        <v>92</v>
      </c>
    </row>
    <row r="255" spans="1:8" ht="15" customHeight="1">
      <c r="A255" s="72">
        <v>43187</v>
      </c>
      <c r="B255" s="2" t="s">
        <v>110</v>
      </c>
      <c r="C255" s="2" t="s">
        <v>111</v>
      </c>
      <c r="D255" s="3">
        <v>0</v>
      </c>
      <c r="E255" s="3">
        <v>2100000</v>
      </c>
      <c r="F255" s="3">
        <v>9750181.52</v>
      </c>
      <c r="G255" s="63" t="s">
        <v>86</v>
      </c>
      <c r="H255" s="73" t="s">
        <v>92</v>
      </c>
    </row>
    <row r="256" spans="1:8" ht="15" customHeight="1">
      <c r="A256" s="72">
        <v>43181</v>
      </c>
      <c r="B256" s="73" t="s">
        <v>398</v>
      </c>
      <c r="C256" s="73" t="s">
        <v>111</v>
      </c>
      <c r="D256" s="3">
        <v>0</v>
      </c>
      <c r="E256" s="3">
        <v>5000000</v>
      </c>
      <c r="F256" s="3">
        <v>9754631.52</v>
      </c>
      <c r="G256" s="74" t="s">
        <v>86</v>
      </c>
      <c r="H256" s="2" t="s">
        <v>92</v>
      </c>
    </row>
    <row r="257" spans="1:8" ht="15" customHeight="1">
      <c r="A257" s="72">
        <v>43181</v>
      </c>
      <c r="B257" s="2" t="s">
        <v>399</v>
      </c>
      <c r="C257" s="2" t="s">
        <v>111</v>
      </c>
      <c r="D257" s="3">
        <v>0</v>
      </c>
      <c r="E257" s="3">
        <v>3937265.64</v>
      </c>
      <c r="F257" s="3">
        <v>9778781.52</v>
      </c>
      <c r="G257" s="63" t="s">
        <v>86</v>
      </c>
      <c r="H257" s="73" t="s">
        <v>92</v>
      </c>
    </row>
    <row r="258" spans="1:8" ht="15" customHeight="1">
      <c r="A258" s="72">
        <v>43181</v>
      </c>
      <c r="B258" s="73" t="s">
        <v>400</v>
      </c>
      <c r="C258" s="73" t="s">
        <v>111</v>
      </c>
      <c r="D258" s="3">
        <v>0</v>
      </c>
      <c r="E258" s="3">
        <v>1350000</v>
      </c>
      <c r="F258" s="3">
        <v>9792181.52</v>
      </c>
      <c r="G258" s="74" t="s">
        <v>619</v>
      </c>
      <c r="H258" s="2" t="s">
        <v>92</v>
      </c>
    </row>
    <row r="259" spans="1:8" ht="15" customHeight="1">
      <c r="A259" s="72">
        <v>43168</v>
      </c>
      <c r="B259" s="73" t="s">
        <v>828</v>
      </c>
      <c r="C259" s="73" t="s">
        <v>111</v>
      </c>
      <c r="D259" s="3">
        <v>0</v>
      </c>
      <c r="E259" s="3">
        <v>950000</v>
      </c>
      <c r="F259" s="3">
        <v>9790171.52</v>
      </c>
      <c r="G259" s="63" t="s">
        <v>86</v>
      </c>
      <c r="H259" s="73" t="s">
        <v>622</v>
      </c>
    </row>
    <row r="260" spans="1:8" ht="15" customHeight="1">
      <c r="A260" s="72">
        <v>43166</v>
      </c>
      <c r="B260" s="73" t="s">
        <v>990</v>
      </c>
      <c r="C260" s="73" t="s">
        <v>111</v>
      </c>
      <c r="D260" s="3">
        <v>0</v>
      </c>
      <c r="E260" s="3">
        <v>4782613.31</v>
      </c>
      <c r="F260" s="3">
        <v>5007779.15</v>
      </c>
      <c r="G260" s="74" t="s">
        <v>86</v>
      </c>
      <c r="H260" s="2" t="s">
        <v>625</v>
      </c>
    </row>
    <row r="261" spans="1:8" ht="15" customHeight="1">
      <c r="A261" s="72">
        <v>43166</v>
      </c>
      <c r="B261" s="2" t="s">
        <v>991</v>
      </c>
      <c r="C261" s="2" t="s">
        <v>111</v>
      </c>
      <c r="D261" s="3">
        <v>0</v>
      </c>
      <c r="E261" s="3">
        <v>4485776</v>
      </c>
      <c r="F261" s="3">
        <v>5360191.03</v>
      </c>
      <c r="G261" s="63" t="s">
        <v>86</v>
      </c>
      <c r="H261" s="73" t="s">
        <v>628</v>
      </c>
    </row>
    <row r="262" spans="1:8" ht="15" customHeight="1">
      <c r="A262" s="72">
        <v>43165</v>
      </c>
      <c r="B262" s="73" t="s">
        <v>1014</v>
      </c>
      <c r="C262" s="73" t="s">
        <v>111</v>
      </c>
      <c r="D262" s="3">
        <v>0</v>
      </c>
      <c r="E262" s="3">
        <v>4782613.31</v>
      </c>
      <c r="F262" s="3">
        <v>5379066.16</v>
      </c>
      <c r="G262" s="74" t="s">
        <v>86</v>
      </c>
      <c r="H262" s="2" t="s">
        <v>631</v>
      </c>
    </row>
    <row r="263" spans="1:8" ht="15" customHeight="1">
      <c r="A263" s="72">
        <v>43178</v>
      </c>
      <c r="B263" s="73" t="s">
        <v>576</v>
      </c>
      <c r="C263" s="73" t="s">
        <v>577</v>
      </c>
      <c r="D263" s="3">
        <v>0</v>
      </c>
      <c r="E263" s="3">
        <v>4782392.37</v>
      </c>
      <c r="F263" s="3">
        <v>5381214.39</v>
      </c>
      <c r="G263" s="63" t="s">
        <v>86</v>
      </c>
      <c r="H263" s="73" t="s">
        <v>634</v>
      </c>
    </row>
    <row r="264" spans="1:8" ht="15" customHeight="1">
      <c r="A264" s="72">
        <v>43178</v>
      </c>
      <c r="B264" s="2" t="s">
        <v>573</v>
      </c>
      <c r="C264" s="2" t="s">
        <v>574</v>
      </c>
      <c r="D264" s="3">
        <v>0</v>
      </c>
      <c r="E264" s="3">
        <v>4782392.37</v>
      </c>
      <c r="F264" s="3">
        <v>5381488.13</v>
      </c>
      <c r="G264" s="74" t="s">
        <v>86</v>
      </c>
      <c r="H264" s="2" t="s">
        <v>637</v>
      </c>
    </row>
    <row r="265" spans="1:8" ht="15" customHeight="1">
      <c r="A265" s="72">
        <v>43178</v>
      </c>
      <c r="B265" s="73" t="s">
        <v>569</v>
      </c>
      <c r="C265" s="73" t="s">
        <v>570</v>
      </c>
      <c r="D265" s="3">
        <v>0</v>
      </c>
      <c r="E265" s="3">
        <v>4400000</v>
      </c>
      <c r="F265" s="3">
        <v>5381633.26</v>
      </c>
      <c r="G265" s="63" t="s">
        <v>86</v>
      </c>
      <c r="H265" s="73" t="s">
        <v>640</v>
      </c>
    </row>
    <row r="266" spans="1:8" ht="15" customHeight="1">
      <c r="A266" s="72">
        <v>43175</v>
      </c>
      <c r="B266" s="73" t="s">
        <v>620</v>
      </c>
      <c r="C266" s="73" t="s">
        <v>621</v>
      </c>
      <c r="D266" s="3">
        <v>0</v>
      </c>
      <c r="E266" s="3">
        <v>4782392.37</v>
      </c>
      <c r="F266" s="3">
        <v>5381761.23</v>
      </c>
      <c r="G266" s="74" t="s">
        <v>86</v>
      </c>
      <c r="H266" s="2" t="s">
        <v>643</v>
      </c>
    </row>
    <row r="267" spans="1:8" ht="15" customHeight="1">
      <c r="A267" s="72">
        <v>43175</v>
      </c>
      <c r="B267" s="73" t="s">
        <v>599</v>
      </c>
      <c r="C267" s="73" t="s">
        <v>600</v>
      </c>
      <c r="D267" s="3">
        <v>0</v>
      </c>
      <c r="E267" s="3">
        <v>4000000</v>
      </c>
      <c r="F267" s="3">
        <v>5381873.72</v>
      </c>
      <c r="G267" s="63" t="s">
        <v>86</v>
      </c>
      <c r="H267" s="73" t="s">
        <v>646</v>
      </c>
    </row>
    <row r="268" spans="1:8" ht="15" customHeight="1">
      <c r="A268" s="72">
        <v>43185</v>
      </c>
      <c r="B268" s="2" t="s">
        <v>262</v>
      </c>
      <c r="C268" s="2" t="s">
        <v>263</v>
      </c>
      <c r="D268" s="3">
        <v>0</v>
      </c>
      <c r="E268" s="3">
        <v>3937265.64</v>
      </c>
      <c r="F268" s="3">
        <v>5381935.67</v>
      </c>
      <c r="G268" s="74" t="s">
        <v>86</v>
      </c>
      <c r="H268" s="2" t="s">
        <v>649</v>
      </c>
    </row>
    <row r="269" spans="1:8" ht="15" customHeight="1">
      <c r="A269" s="72">
        <v>43180</v>
      </c>
      <c r="B269" s="2" t="s">
        <v>454</v>
      </c>
      <c r="C269" s="2" t="s">
        <v>455</v>
      </c>
      <c r="D269" s="3">
        <v>1895.25</v>
      </c>
      <c r="E269" s="3">
        <v>0</v>
      </c>
      <c r="F269" s="3">
        <v>5381971.52</v>
      </c>
      <c r="G269" s="63" t="s">
        <v>86</v>
      </c>
      <c r="H269" s="73" t="s">
        <v>652</v>
      </c>
    </row>
    <row r="270" spans="1:8" ht="15" customHeight="1">
      <c r="A270" s="72">
        <v>43180</v>
      </c>
      <c r="B270" s="73" t="s">
        <v>457</v>
      </c>
      <c r="C270" s="73" t="s">
        <v>458</v>
      </c>
      <c r="D270" s="3">
        <v>1895.25</v>
      </c>
      <c r="E270" s="3">
        <v>0</v>
      </c>
      <c r="F270" s="3">
        <v>5381998.37</v>
      </c>
      <c r="G270" s="74" t="s">
        <v>86</v>
      </c>
      <c r="H270" s="2" t="s">
        <v>655</v>
      </c>
    </row>
    <row r="271" spans="1:8" ht="15" customHeight="1">
      <c r="A271" s="72">
        <v>43180</v>
      </c>
      <c r="B271" s="2" t="s">
        <v>472</v>
      </c>
      <c r="C271" s="2" t="s">
        <v>473</v>
      </c>
      <c r="D271" s="3">
        <v>1482</v>
      </c>
      <c r="E271" s="3">
        <v>0</v>
      </c>
      <c r="F271" s="3">
        <v>5382023.72</v>
      </c>
      <c r="G271" s="63" t="s">
        <v>86</v>
      </c>
      <c r="H271" s="73" t="s">
        <v>658</v>
      </c>
    </row>
    <row r="272" spans="1:8" ht="15" customHeight="1">
      <c r="A272" s="72">
        <v>43160</v>
      </c>
      <c r="B272" s="73" t="s">
        <v>1145</v>
      </c>
      <c r="C272" s="73" t="s">
        <v>1146</v>
      </c>
      <c r="D272" s="3">
        <v>267.12</v>
      </c>
      <c r="E272" s="3">
        <v>0</v>
      </c>
      <c r="F272" s="3">
        <v>5382049.07</v>
      </c>
      <c r="G272" s="74" t="s">
        <v>86</v>
      </c>
      <c r="H272" s="2" t="s">
        <v>661</v>
      </c>
    </row>
    <row r="273" spans="1:8" ht="15" customHeight="1">
      <c r="A273" s="72">
        <v>43160</v>
      </c>
      <c r="B273" s="73" t="s">
        <v>1271</v>
      </c>
      <c r="C273" s="73" t="s">
        <v>1272</v>
      </c>
      <c r="D273" s="3">
        <v>21.15</v>
      </c>
      <c r="E273" s="3">
        <v>0</v>
      </c>
      <c r="F273" s="3">
        <v>5382074.12</v>
      </c>
      <c r="G273" s="63" t="s">
        <v>86</v>
      </c>
      <c r="H273" s="73" t="s">
        <v>664</v>
      </c>
    </row>
    <row r="274" spans="1:8" ht="15" customHeight="1">
      <c r="A274" s="72">
        <v>43160</v>
      </c>
      <c r="B274" s="2" t="s">
        <v>1262</v>
      </c>
      <c r="C274" s="2" t="s">
        <v>1263</v>
      </c>
      <c r="D274" s="3">
        <v>26.25</v>
      </c>
      <c r="E274" s="3">
        <v>0</v>
      </c>
      <c r="F274" s="3">
        <v>5382099.02</v>
      </c>
      <c r="G274" s="74" t="s">
        <v>86</v>
      </c>
      <c r="H274" s="2" t="s">
        <v>667</v>
      </c>
    </row>
    <row r="275" spans="1:8" ht="15" customHeight="1">
      <c r="A275" s="72">
        <v>43160</v>
      </c>
      <c r="B275" s="2" t="s">
        <v>1298</v>
      </c>
      <c r="C275" s="2" t="s">
        <v>1299</v>
      </c>
      <c r="D275" s="3">
        <v>17.4</v>
      </c>
      <c r="E275" s="3">
        <v>0</v>
      </c>
      <c r="F275" s="3">
        <v>5382122.27</v>
      </c>
      <c r="G275" s="63" t="s">
        <v>86</v>
      </c>
      <c r="H275" s="73" t="s">
        <v>670</v>
      </c>
    </row>
    <row r="276" spans="1:8" ht="15" customHeight="1">
      <c r="A276" s="72">
        <v>43160</v>
      </c>
      <c r="B276" s="73" t="s">
        <v>1301</v>
      </c>
      <c r="C276" s="73" t="s">
        <v>1302</v>
      </c>
      <c r="D276" s="3">
        <v>16.32</v>
      </c>
      <c r="E276" s="3">
        <v>0</v>
      </c>
      <c r="F276" s="3">
        <v>5382142.37</v>
      </c>
      <c r="G276" s="74" t="s">
        <v>86</v>
      </c>
      <c r="H276" s="2" t="s">
        <v>673</v>
      </c>
    </row>
    <row r="277" spans="1:8" ht="15" customHeight="1">
      <c r="A277" s="72">
        <v>43160</v>
      </c>
      <c r="B277" s="2" t="s">
        <v>1268</v>
      </c>
      <c r="C277" s="2" t="s">
        <v>1269</v>
      </c>
      <c r="D277" s="3">
        <v>22.05</v>
      </c>
      <c r="E277" s="3">
        <v>0</v>
      </c>
      <c r="F277" s="3">
        <v>5382161.77</v>
      </c>
      <c r="G277" s="63" t="s">
        <v>86</v>
      </c>
      <c r="H277" s="73" t="s">
        <v>676</v>
      </c>
    </row>
    <row r="278" spans="1:8" ht="15" customHeight="1">
      <c r="A278" s="72">
        <v>43160</v>
      </c>
      <c r="B278" s="2" t="s">
        <v>1286</v>
      </c>
      <c r="C278" s="2" t="s">
        <v>1287</v>
      </c>
      <c r="D278" s="3">
        <v>19.65</v>
      </c>
      <c r="E278" s="3">
        <v>0</v>
      </c>
      <c r="F278" s="3">
        <v>5382180.67</v>
      </c>
      <c r="G278" s="74" t="s">
        <v>86</v>
      </c>
      <c r="H278" s="2" t="s">
        <v>679</v>
      </c>
    </row>
    <row r="279" spans="1:8" ht="15" customHeight="1">
      <c r="A279" s="72">
        <v>43160</v>
      </c>
      <c r="B279" s="2" t="s">
        <v>1310</v>
      </c>
      <c r="C279" s="2" t="s">
        <v>1311</v>
      </c>
      <c r="D279" s="3">
        <v>14.7</v>
      </c>
      <c r="E279" s="3">
        <v>0</v>
      </c>
      <c r="F279" s="3">
        <v>5382199.12</v>
      </c>
      <c r="G279" s="63" t="s">
        <v>86</v>
      </c>
      <c r="H279" s="73" t="s">
        <v>682</v>
      </c>
    </row>
    <row r="280" spans="1:8" ht="15" customHeight="1">
      <c r="A280" s="72">
        <v>43160</v>
      </c>
      <c r="B280" s="2" t="s">
        <v>1184</v>
      </c>
      <c r="C280" s="2" t="s">
        <v>1185</v>
      </c>
      <c r="D280" s="3">
        <v>36.75</v>
      </c>
      <c r="E280" s="3">
        <v>0</v>
      </c>
      <c r="F280" s="3">
        <v>5382216.37</v>
      </c>
      <c r="G280" s="74" t="s">
        <v>86</v>
      </c>
      <c r="H280" s="2" t="s">
        <v>685</v>
      </c>
    </row>
    <row r="281" spans="1:8" ht="15" customHeight="1">
      <c r="A281" s="72">
        <v>43160</v>
      </c>
      <c r="B281" s="73" t="s">
        <v>1289</v>
      </c>
      <c r="C281" s="73" t="s">
        <v>1290</v>
      </c>
      <c r="D281" s="3">
        <v>19.65</v>
      </c>
      <c r="E281" s="3">
        <v>0</v>
      </c>
      <c r="F281" s="3">
        <v>5382233.32</v>
      </c>
      <c r="G281" s="63" t="s">
        <v>86</v>
      </c>
      <c r="H281" s="73" t="s">
        <v>688</v>
      </c>
    </row>
    <row r="282" spans="1:8" ht="15" customHeight="1">
      <c r="A282" s="72">
        <v>43160</v>
      </c>
      <c r="B282" s="2" t="s">
        <v>1226</v>
      </c>
      <c r="C282" s="2" t="s">
        <v>1227</v>
      </c>
      <c r="D282" s="3">
        <v>28.5</v>
      </c>
      <c r="E282" s="3">
        <v>0</v>
      </c>
      <c r="F282" s="3">
        <v>5382249.59</v>
      </c>
      <c r="G282" s="74" t="s">
        <v>86</v>
      </c>
      <c r="H282" s="2" t="s">
        <v>691</v>
      </c>
    </row>
    <row r="283" spans="1:8" ht="15" customHeight="1">
      <c r="A283" s="72">
        <v>43160</v>
      </c>
      <c r="B283" s="73" t="s">
        <v>1313</v>
      </c>
      <c r="C283" s="73" t="s">
        <v>1314</v>
      </c>
      <c r="D283" s="3">
        <v>11.7</v>
      </c>
      <c r="E283" s="3">
        <v>0</v>
      </c>
      <c r="F283" s="3">
        <v>5382263.84</v>
      </c>
      <c r="G283" s="63" t="s">
        <v>86</v>
      </c>
      <c r="H283" s="73" t="s">
        <v>694</v>
      </c>
    </row>
    <row r="284" spans="1:8" ht="15" customHeight="1">
      <c r="A284" s="72">
        <v>43180</v>
      </c>
      <c r="B284" s="2" t="s">
        <v>538</v>
      </c>
      <c r="C284" s="2" t="s">
        <v>539</v>
      </c>
      <c r="D284" s="3">
        <v>10.5</v>
      </c>
      <c r="E284" s="3">
        <v>0</v>
      </c>
      <c r="F284" s="3">
        <v>5382277.4</v>
      </c>
      <c r="G284" s="74" t="s">
        <v>86</v>
      </c>
      <c r="H284" s="2" t="s">
        <v>697</v>
      </c>
    </row>
    <row r="285" spans="1:8" ht="15" customHeight="1">
      <c r="A285" s="72">
        <v>43180</v>
      </c>
      <c r="B285" s="2" t="s">
        <v>544</v>
      </c>
      <c r="C285" s="2" t="s">
        <v>545</v>
      </c>
      <c r="D285" s="3">
        <v>3.6</v>
      </c>
      <c r="E285" s="3">
        <v>0</v>
      </c>
      <c r="F285" s="3">
        <v>5382287.57</v>
      </c>
      <c r="G285" s="63" t="s">
        <v>86</v>
      </c>
      <c r="H285" s="73" t="s">
        <v>700</v>
      </c>
    </row>
    <row r="286" spans="1:8" ht="15" customHeight="1">
      <c r="A286" s="72">
        <v>43160</v>
      </c>
      <c r="B286" s="2" t="s">
        <v>1256</v>
      </c>
      <c r="C286" s="2" t="s">
        <v>1257</v>
      </c>
      <c r="D286" s="3">
        <v>26.25</v>
      </c>
      <c r="E286" s="3">
        <v>0</v>
      </c>
      <c r="F286" s="3">
        <v>5382297.74</v>
      </c>
      <c r="G286" s="74" t="s">
        <v>86</v>
      </c>
      <c r="H286" s="2" t="s">
        <v>703</v>
      </c>
    </row>
    <row r="287" spans="1:8" ht="15" customHeight="1">
      <c r="A287" s="72">
        <v>43160</v>
      </c>
      <c r="B287" s="2" t="s">
        <v>1280</v>
      </c>
      <c r="C287" s="2" t="s">
        <v>1281</v>
      </c>
      <c r="D287" s="3">
        <v>19.65</v>
      </c>
      <c r="E287" s="3">
        <v>0</v>
      </c>
      <c r="F287" s="3">
        <v>5382306.74</v>
      </c>
      <c r="G287" s="63" t="s">
        <v>86</v>
      </c>
      <c r="H287" s="73" t="s">
        <v>706</v>
      </c>
    </row>
    <row r="288" spans="1:8" ht="15" customHeight="1">
      <c r="A288" s="72">
        <v>43160</v>
      </c>
      <c r="B288" s="2" t="s">
        <v>1196</v>
      </c>
      <c r="C288" s="2" t="s">
        <v>1197</v>
      </c>
      <c r="D288" s="3">
        <v>33.75</v>
      </c>
      <c r="E288" s="3">
        <v>0</v>
      </c>
      <c r="F288" s="3">
        <v>5382315.74</v>
      </c>
      <c r="G288" s="74" t="s">
        <v>86</v>
      </c>
      <c r="H288" s="2" t="s">
        <v>709</v>
      </c>
    </row>
    <row r="289" spans="1:8" ht="15" customHeight="1">
      <c r="A289" s="72">
        <v>43160</v>
      </c>
      <c r="B289" s="2" t="s">
        <v>1304</v>
      </c>
      <c r="C289" s="2" t="s">
        <v>1305</v>
      </c>
      <c r="D289" s="3">
        <v>15.45</v>
      </c>
      <c r="E289" s="3">
        <v>0</v>
      </c>
      <c r="F289" s="3">
        <v>5382323.37</v>
      </c>
      <c r="G289" s="63" t="s">
        <v>86</v>
      </c>
      <c r="H289" s="73" t="s">
        <v>712</v>
      </c>
    </row>
    <row r="290" spans="1:8" ht="15" customHeight="1">
      <c r="A290" s="72">
        <v>43160</v>
      </c>
      <c r="B290" s="73" t="s">
        <v>1295</v>
      </c>
      <c r="C290" s="73" t="s">
        <v>1296</v>
      </c>
      <c r="D290" s="3">
        <v>19.17</v>
      </c>
      <c r="E290" s="3">
        <v>0</v>
      </c>
      <c r="F290" s="3">
        <v>5382330.15</v>
      </c>
      <c r="G290" s="74" t="s">
        <v>86</v>
      </c>
      <c r="H290" s="2" t="s">
        <v>715</v>
      </c>
    </row>
    <row r="291" spans="1:8" ht="15" customHeight="1">
      <c r="A291" s="72">
        <v>43160</v>
      </c>
      <c r="B291" s="2" t="s">
        <v>1274</v>
      </c>
      <c r="C291" s="2" t="s">
        <v>1275</v>
      </c>
      <c r="D291" s="3">
        <v>20.55</v>
      </c>
      <c r="E291" s="3">
        <v>0</v>
      </c>
      <c r="F291" s="3">
        <v>5382336.93</v>
      </c>
      <c r="G291" s="63" t="s">
        <v>86</v>
      </c>
      <c r="H291" s="73" t="s">
        <v>718</v>
      </c>
    </row>
    <row r="292" spans="1:8" ht="15" customHeight="1">
      <c r="A292" s="72">
        <v>43160</v>
      </c>
      <c r="B292" s="73" t="s">
        <v>1259</v>
      </c>
      <c r="C292" s="73" t="s">
        <v>1260</v>
      </c>
      <c r="D292" s="3">
        <v>26.25</v>
      </c>
      <c r="E292" s="3">
        <v>0</v>
      </c>
      <c r="F292" s="3">
        <v>5382343.71</v>
      </c>
      <c r="G292" s="74" t="s">
        <v>86</v>
      </c>
      <c r="H292" s="2" t="s">
        <v>721</v>
      </c>
    </row>
    <row r="293" spans="1:8" ht="15" customHeight="1">
      <c r="A293" s="72">
        <v>43160</v>
      </c>
      <c r="B293" s="73" t="s">
        <v>1283</v>
      </c>
      <c r="C293" s="73" t="s">
        <v>1284</v>
      </c>
      <c r="D293" s="3">
        <v>19.65</v>
      </c>
      <c r="E293" s="3">
        <v>0</v>
      </c>
      <c r="F293" s="3">
        <v>5382348.21</v>
      </c>
      <c r="G293" s="63" t="s">
        <v>86</v>
      </c>
      <c r="H293" s="73" t="s">
        <v>724</v>
      </c>
    </row>
    <row r="294" spans="1:8" ht="15" customHeight="1">
      <c r="A294" s="72">
        <v>43160</v>
      </c>
      <c r="B294" s="73" t="s">
        <v>1307</v>
      </c>
      <c r="C294" s="73" t="s">
        <v>1308</v>
      </c>
      <c r="D294" s="3">
        <v>15.3</v>
      </c>
      <c r="E294" s="3">
        <v>0</v>
      </c>
      <c r="F294" s="3">
        <v>5382352.71</v>
      </c>
      <c r="G294" s="74" t="s">
        <v>86</v>
      </c>
      <c r="H294" s="2" t="s">
        <v>727</v>
      </c>
    </row>
    <row r="295" spans="1:8" ht="15" customHeight="1">
      <c r="A295" s="72">
        <v>43160</v>
      </c>
      <c r="B295" s="73" t="s">
        <v>1193</v>
      </c>
      <c r="C295" s="73" t="s">
        <v>1194</v>
      </c>
      <c r="D295" s="3">
        <v>34.5</v>
      </c>
      <c r="E295" s="3">
        <v>0</v>
      </c>
      <c r="F295" s="3">
        <v>5388952.71</v>
      </c>
      <c r="G295" s="63" t="s">
        <v>86</v>
      </c>
      <c r="H295" s="73" t="s">
        <v>730</v>
      </c>
    </row>
    <row r="296" spans="1:8" ht="15" customHeight="1">
      <c r="A296" s="72">
        <v>43160</v>
      </c>
      <c r="B296" s="2" t="s">
        <v>1250</v>
      </c>
      <c r="C296" s="2" t="s">
        <v>1251</v>
      </c>
      <c r="D296" s="3">
        <v>26.85</v>
      </c>
      <c r="E296" s="3">
        <v>0</v>
      </c>
      <c r="F296" s="3">
        <v>5388989.67</v>
      </c>
      <c r="G296" s="74" t="s">
        <v>86</v>
      </c>
      <c r="H296" s="2" t="s">
        <v>733</v>
      </c>
    </row>
    <row r="297" spans="1:8" ht="15" customHeight="1">
      <c r="A297" s="72">
        <v>43160</v>
      </c>
      <c r="B297" s="2" t="s">
        <v>1202</v>
      </c>
      <c r="C297" s="2" t="s">
        <v>1203</v>
      </c>
      <c r="D297" s="3">
        <v>32.55</v>
      </c>
      <c r="E297" s="3">
        <v>0</v>
      </c>
      <c r="F297" s="3">
        <v>5389008.36</v>
      </c>
      <c r="G297" s="63" t="s">
        <v>86</v>
      </c>
      <c r="H297" s="73" t="s">
        <v>736</v>
      </c>
    </row>
    <row r="298" spans="1:8" ht="15" customHeight="1">
      <c r="A298" s="72">
        <v>43160</v>
      </c>
      <c r="B298" s="73" t="s">
        <v>1265</v>
      </c>
      <c r="C298" s="73" t="s">
        <v>1266</v>
      </c>
      <c r="D298" s="3">
        <v>25.2</v>
      </c>
      <c r="E298" s="3">
        <v>0</v>
      </c>
      <c r="F298" s="3">
        <v>5389017.36</v>
      </c>
      <c r="G298" s="74" t="s">
        <v>86</v>
      </c>
      <c r="H298" s="2" t="s">
        <v>739</v>
      </c>
    </row>
    <row r="299" spans="1:8" ht="15" customHeight="1">
      <c r="A299" s="72">
        <v>43160</v>
      </c>
      <c r="B299" s="73" t="s">
        <v>1229</v>
      </c>
      <c r="C299" s="73" t="s">
        <v>1230</v>
      </c>
      <c r="D299" s="3">
        <v>28.35</v>
      </c>
      <c r="E299" s="3">
        <v>0</v>
      </c>
      <c r="F299" s="3">
        <v>5389023.36</v>
      </c>
      <c r="G299" s="63" t="s">
        <v>86</v>
      </c>
      <c r="H299" s="73" t="s">
        <v>742</v>
      </c>
    </row>
    <row r="300" spans="1:8" ht="15" customHeight="1">
      <c r="A300" s="72">
        <v>43160</v>
      </c>
      <c r="B300" s="73" t="s">
        <v>1211</v>
      </c>
      <c r="C300" s="73" t="s">
        <v>1212</v>
      </c>
      <c r="D300" s="3">
        <v>30.6</v>
      </c>
      <c r="E300" s="3">
        <v>0</v>
      </c>
      <c r="F300" s="3">
        <v>5389029.19</v>
      </c>
      <c r="G300" s="74" t="s">
        <v>86</v>
      </c>
      <c r="H300" s="2" t="s">
        <v>745</v>
      </c>
    </row>
    <row r="301" spans="1:8" ht="15" customHeight="1">
      <c r="A301" s="72">
        <v>43160</v>
      </c>
      <c r="B301" s="73" t="s">
        <v>1205</v>
      </c>
      <c r="C301" s="73" t="s">
        <v>1206</v>
      </c>
      <c r="D301" s="3">
        <v>32.4</v>
      </c>
      <c r="E301" s="3">
        <v>0</v>
      </c>
      <c r="F301" s="3">
        <v>5389031.62</v>
      </c>
      <c r="G301" s="63" t="s">
        <v>86</v>
      </c>
      <c r="H301" s="73" t="s">
        <v>748</v>
      </c>
    </row>
    <row r="302" spans="1:8" ht="15" customHeight="1">
      <c r="A302" s="72">
        <v>43160</v>
      </c>
      <c r="B302" s="73" t="s">
        <v>1199</v>
      </c>
      <c r="C302" s="73" t="s">
        <v>1200</v>
      </c>
      <c r="D302" s="3">
        <v>32.7</v>
      </c>
      <c r="E302" s="3">
        <v>0</v>
      </c>
      <c r="F302" s="3">
        <v>5389033.96</v>
      </c>
      <c r="G302" s="74" t="s">
        <v>86</v>
      </c>
      <c r="H302" s="2" t="s">
        <v>751</v>
      </c>
    </row>
    <row r="303" spans="1:8" ht="15" customHeight="1">
      <c r="A303" s="72">
        <v>43160</v>
      </c>
      <c r="B303" s="73" t="s">
        <v>1277</v>
      </c>
      <c r="C303" s="73" t="s">
        <v>1278</v>
      </c>
      <c r="D303" s="3">
        <v>19.8</v>
      </c>
      <c r="E303" s="3">
        <v>0</v>
      </c>
      <c r="F303" s="3">
        <v>5389035.58</v>
      </c>
      <c r="G303" s="63" t="s">
        <v>86</v>
      </c>
      <c r="H303" s="73" t="s">
        <v>364</v>
      </c>
    </row>
    <row r="304" spans="1:8" ht="15" customHeight="1">
      <c r="A304" s="72">
        <v>43161</v>
      </c>
      <c r="B304" s="73" t="s">
        <v>1084</v>
      </c>
      <c r="C304" s="73" t="s">
        <v>1085</v>
      </c>
      <c r="D304" s="3">
        <v>52.65</v>
      </c>
      <c r="E304" s="3">
        <v>0</v>
      </c>
      <c r="F304" s="3">
        <v>5419618.64</v>
      </c>
      <c r="G304" s="74" t="s">
        <v>86</v>
      </c>
      <c r="H304" s="2" t="s">
        <v>753</v>
      </c>
    </row>
    <row r="305" spans="1:8" ht="15" customHeight="1">
      <c r="A305" s="72">
        <v>43164</v>
      </c>
      <c r="B305" s="2" t="s">
        <v>1020</v>
      </c>
      <c r="C305" s="2" t="s">
        <v>1021</v>
      </c>
      <c r="D305" s="3">
        <v>36.75</v>
      </c>
      <c r="E305" s="3">
        <v>0</v>
      </c>
      <c r="F305" s="3">
        <v>5432428.26</v>
      </c>
      <c r="G305" s="63" t="s">
        <v>755</v>
      </c>
      <c r="H305" s="73" t="s">
        <v>756</v>
      </c>
    </row>
    <row r="306" spans="1:8" ht="15" customHeight="1">
      <c r="A306" s="72">
        <v>43164</v>
      </c>
      <c r="B306" s="73" t="s">
        <v>1035</v>
      </c>
      <c r="C306" s="73" t="s">
        <v>1036</v>
      </c>
      <c r="D306" s="3">
        <v>25.65</v>
      </c>
      <c r="E306" s="3">
        <v>0</v>
      </c>
      <c r="F306" s="3">
        <v>5434341.59</v>
      </c>
      <c r="G306" s="74" t="s">
        <v>86</v>
      </c>
      <c r="H306" s="2" t="s">
        <v>758</v>
      </c>
    </row>
    <row r="307" spans="1:8" ht="15" customHeight="1">
      <c r="A307" s="72">
        <v>43165</v>
      </c>
      <c r="B307" s="2" t="s">
        <v>1016</v>
      </c>
      <c r="C307" s="2" t="s">
        <v>1017</v>
      </c>
      <c r="D307" s="3">
        <v>19.17</v>
      </c>
      <c r="E307" s="3">
        <v>0</v>
      </c>
      <c r="F307" s="3">
        <v>5435773.43</v>
      </c>
      <c r="G307" s="63" t="s">
        <v>760</v>
      </c>
      <c r="H307" s="73" t="s">
        <v>761</v>
      </c>
    </row>
    <row r="308" spans="1:8" ht="15" customHeight="1">
      <c r="A308" s="72">
        <v>43164</v>
      </c>
      <c r="B308" s="2" t="s">
        <v>1032</v>
      </c>
      <c r="C308" s="2" t="s">
        <v>1033</v>
      </c>
      <c r="D308" s="3">
        <v>27.75</v>
      </c>
      <c r="E308" s="3">
        <v>0</v>
      </c>
      <c r="F308" s="3">
        <v>5437745.63</v>
      </c>
      <c r="G308" s="74" t="s">
        <v>86</v>
      </c>
      <c r="H308" s="2" t="s">
        <v>758</v>
      </c>
    </row>
    <row r="309" spans="1:8" ht="15" customHeight="1">
      <c r="A309" s="72">
        <v>43168</v>
      </c>
      <c r="B309" s="2" t="s">
        <v>858</v>
      </c>
      <c r="C309" s="2" t="s">
        <v>859</v>
      </c>
      <c r="D309" s="3">
        <v>27.75</v>
      </c>
      <c r="E309" s="3">
        <v>0</v>
      </c>
      <c r="F309" s="3">
        <v>5441980.38</v>
      </c>
      <c r="G309" s="63" t="s">
        <v>86</v>
      </c>
      <c r="H309" s="73" t="s">
        <v>92</v>
      </c>
    </row>
    <row r="310" spans="1:8" ht="15" customHeight="1">
      <c r="A310" s="72">
        <v>43164</v>
      </c>
      <c r="B310" s="2" t="s">
        <v>1026</v>
      </c>
      <c r="C310" s="2" t="s">
        <v>1027</v>
      </c>
      <c r="D310" s="3">
        <v>30.75</v>
      </c>
      <c r="E310" s="3">
        <v>0</v>
      </c>
      <c r="F310" s="3">
        <v>9842330.38</v>
      </c>
      <c r="G310" s="74" t="s">
        <v>86</v>
      </c>
      <c r="H310" s="2" t="s">
        <v>765</v>
      </c>
    </row>
    <row r="311" spans="1:8" ht="15" customHeight="1">
      <c r="A311" s="72">
        <v>43168</v>
      </c>
      <c r="B311" s="73" t="s">
        <v>867</v>
      </c>
      <c r="C311" s="73" t="s">
        <v>868</v>
      </c>
      <c r="D311" s="3">
        <v>18.9</v>
      </c>
      <c r="E311" s="3">
        <v>0</v>
      </c>
      <c r="F311" s="3">
        <v>9867320.38</v>
      </c>
      <c r="G311" s="63" t="s">
        <v>86</v>
      </c>
      <c r="H311" s="73" t="s">
        <v>767</v>
      </c>
    </row>
    <row r="312" spans="1:8" ht="15" customHeight="1">
      <c r="A312" s="72">
        <v>43168</v>
      </c>
      <c r="B312" s="2" t="s">
        <v>870</v>
      </c>
      <c r="C312" s="2" t="s">
        <v>871</v>
      </c>
      <c r="D312" s="3">
        <v>16.65</v>
      </c>
      <c r="E312" s="3">
        <v>0</v>
      </c>
      <c r="F312" s="3">
        <v>9871670.38</v>
      </c>
      <c r="G312" s="74" t="s">
        <v>86</v>
      </c>
      <c r="H312" s="2" t="s">
        <v>769</v>
      </c>
    </row>
    <row r="313" spans="1:8" ht="15" customHeight="1">
      <c r="A313" s="72">
        <v>43164</v>
      </c>
      <c r="B313" s="73" t="s">
        <v>1023</v>
      </c>
      <c r="C313" s="73" t="s">
        <v>1024</v>
      </c>
      <c r="D313" s="3">
        <v>34.5</v>
      </c>
      <c r="E313" s="3">
        <v>0</v>
      </c>
      <c r="F313" s="3">
        <v>9878020.38</v>
      </c>
      <c r="G313" s="63" t="s">
        <v>86</v>
      </c>
      <c r="H313" s="73" t="s">
        <v>771</v>
      </c>
    </row>
    <row r="314" spans="1:8" ht="15" customHeight="1">
      <c r="A314" s="72">
        <v>43164</v>
      </c>
      <c r="B314" s="2" t="s">
        <v>1044</v>
      </c>
      <c r="C314" s="2" t="s">
        <v>1045</v>
      </c>
      <c r="D314" s="3">
        <v>17.25</v>
      </c>
      <c r="E314" s="3">
        <v>0</v>
      </c>
      <c r="F314" s="3">
        <v>9884370.38</v>
      </c>
      <c r="G314" s="74" t="s">
        <v>86</v>
      </c>
      <c r="H314" s="2" t="s">
        <v>771</v>
      </c>
    </row>
    <row r="315" spans="1:8" ht="15" customHeight="1">
      <c r="A315" s="72">
        <v>43164</v>
      </c>
      <c r="B315" s="2" t="s">
        <v>1038</v>
      </c>
      <c r="C315" s="2" t="s">
        <v>1039</v>
      </c>
      <c r="D315" s="3">
        <v>22.5</v>
      </c>
      <c r="E315" s="3">
        <v>0</v>
      </c>
      <c r="F315" s="3">
        <v>9887720.38</v>
      </c>
      <c r="G315" s="63" t="s">
        <v>86</v>
      </c>
      <c r="H315" s="73" t="s">
        <v>771</v>
      </c>
    </row>
    <row r="316" spans="1:8" ht="15" customHeight="1">
      <c r="A316" s="72">
        <v>43164</v>
      </c>
      <c r="B316" s="73" t="s">
        <v>1029</v>
      </c>
      <c r="C316" s="73" t="s">
        <v>1030</v>
      </c>
      <c r="D316" s="3">
        <v>29.25</v>
      </c>
      <c r="E316" s="3">
        <v>0</v>
      </c>
      <c r="F316" s="3">
        <v>9891070.38</v>
      </c>
      <c r="G316" s="74" t="s">
        <v>86</v>
      </c>
      <c r="H316" s="2" t="s">
        <v>775</v>
      </c>
    </row>
    <row r="317" spans="1:8" ht="15" customHeight="1">
      <c r="A317" s="72">
        <v>43164</v>
      </c>
      <c r="B317" s="73" t="s">
        <v>1041</v>
      </c>
      <c r="C317" s="73" t="s">
        <v>1042</v>
      </c>
      <c r="D317" s="3">
        <v>20.85</v>
      </c>
      <c r="E317" s="3">
        <v>0</v>
      </c>
      <c r="F317" s="3">
        <v>9966415.83</v>
      </c>
      <c r="G317" s="63" t="s">
        <v>86</v>
      </c>
      <c r="H317" s="73" t="s">
        <v>777</v>
      </c>
    </row>
    <row r="318" spans="1:8" ht="15" customHeight="1">
      <c r="A318" s="72">
        <v>43168</v>
      </c>
      <c r="B318" s="73" t="s">
        <v>861</v>
      </c>
      <c r="C318" s="73" t="s">
        <v>862</v>
      </c>
      <c r="D318" s="3">
        <v>24.6</v>
      </c>
      <c r="E318" s="3">
        <v>0</v>
      </c>
      <c r="F318" s="3">
        <v>10052080.83</v>
      </c>
      <c r="G318" s="74" t="s">
        <v>86</v>
      </c>
      <c r="H318" s="2" t="s">
        <v>779</v>
      </c>
    </row>
    <row r="319" spans="1:8" ht="15" customHeight="1">
      <c r="A319" s="72">
        <v>43168</v>
      </c>
      <c r="B319" s="73" t="s">
        <v>855</v>
      </c>
      <c r="C319" s="73" t="s">
        <v>856</v>
      </c>
      <c r="D319" s="3">
        <v>36.75</v>
      </c>
      <c r="E319" s="3">
        <v>0</v>
      </c>
      <c r="F319" s="3">
        <v>11484586.04</v>
      </c>
      <c r="G319" s="63" t="s">
        <v>86</v>
      </c>
      <c r="H319" s="73" t="s">
        <v>782</v>
      </c>
    </row>
    <row r="320" spans="1:8" ht="15" customHeight="1">
      <c r="A320" s="72">
        <v>43173</v>
      </c>
      <c r="B320" s="73" t="s">
        <v>710</v>
      </c>
      <c r="C320" s="73" t="s">
        <v>711</v>
      </c>
      <c r="D320" s="3">
        <v>6.78</v>
      </c>
      <c r="E320" s="3">
        <v>0</v>
      </c>
      <c r="F320" s="3">
        <v>6702193.67</v>
      </c>
      <c r="G320" s="74" t="s">
        <v>784</v>
      </c>
      <c r="H320" s="2" t="s">
        <v>92</v>
      </c>
    </row>
    <row r="321" spans="1:8" ht="15" customHeight="1">
      <c r="A321" s="72">
        <v>43173</v>
      </c>
      <c r="B321" s="2" t="s">
        <v>695</v>
      </c>
      <c r="C321" s="2" t="s">
        <v>696</v>
      </c>
      <c r="D321" s="3">
        <v>10.17</v>
      </c>
      <c r="E321" s="3">
        <v>0</v>
      </c>
      <c r="F321" s="3">
        <v>6708193.67</v>
      </c>
      <c r="G321" s="63" t="s">
        <v>785</v>
      </c>
      <c r="H321" s="73" t="s">
        <v>89</v>
      </c>
    </row>
    <row r="322" spans="1:8" ht="15" customHeight="1">
      <c r="A322" s="72">
        <v>43173</v>
      </c>
      <c r="B322" s="73" t="s">
        <v>698</v>
      </c>
      <c r="C322" s="73" t="s">
        <v>699</v>
      </c>
      <c r="D322" s="3">
        <v>10.17</v>
      </c>
      <c r="E322" s="3">
        <v>0</v>
      </c>
      <c r="F322" s="3">
        <v>6700349.72</v>
      </c>
      <c r="G322" s="74" t="s">
        <v>86</v>
      </c>
      <c r="H322" s="2" t="s">
        <v>787</v>
      </c>
    </row>
    <row r="323" spans="1:8" ht="15" customHeight="1">
      <c r="A323" s="72">
        <v>43173</v>
      </c>
      <c r="B323" s="2" t="s">
        <v>707</v>
      </c>
      <c r="C323" s="2" t="s">
        <v>708</v>
      </c>
      <c r="D323" s="3">
        <v>7.63</v>
      </c>
      <c r="E323" s="3">
        <v>0</v>
      </c>
      <c r="F323" s="3">
        <v>6883194.72</v>
      </c>
      <c r="G323" s="63" t="s">
        <v>86</v>
      </c>
      <c r="H323" s="73" t="s">
        <v>789</v>
      </c>
    </row>
    <row r="324" spans="1:8" ht="15" customHeight="1">
      <c r="A324" s="72">
        <v>43173</v>
      </c>
      <c r="B324" s="2" t="s">
        <v>683</v>
      </c>
      <c r="C324" s="2" t="s">
        <v>684</v>
      </c>
      <c r="D324" s="3">
        <v>16.95</v>
      </c>
      <c r="E324" s="3">
        <v>0</v>
      </c>
      <c r="F324" s="3">
        <v>19466962.7</v>
      </c>
      <c r="G324" s="74" t="s">
        <v>86</v>
      </c>
      <c r="H324" s="2" t="s">
        <v>792</v>
      </c>
    </row>
    <row r="325" spans="1:8" ht="15" customHeight="1">
      <c r="A325" s="72">
        <v>43173</v>
      </c>
      <c r="B325" s="73" t="s">
        <v>716</v>
      </c>
      <c r="C325" s="73" t="s">
        <v>717</v>
      </c>
      <c r="D325" s="3">
        <v>6.78</v>
      </c>
      <c r="E325" s="3">
        <v>0</v>
      </c>
      <c r="F325" s="3">
        <v>15466962.7</v>
      </c>
      <c r="G325" s="63" t="s">
        <v>86</v>
      </c>
      <c r="H325" s="73" t="s">
        <v>795</v>
      </c>
    </row>
    <row r="326" spans="1:8" ht="15" customHeight="1">
      <c r="A326" s="72">
        <v>43173</v>
      </c>
      <c r="B326" s="2" t="s">
        <v>713</v>
      </c>
      <c r="C326" s="2" t="s">
        <v>714</v>
      </c>
      <c r="D326" s="3">
        <v>6.78</v>
      </c>
      <c r="E326" s="3">
        <v>0</v>
      </c>
      <c r="F326" s="3">
        <v>10684570.33</v>
      </c>
      <c r="G326" s="74" t="s">
        <v>86</v>
      </c>
      <c r="H326" s="2" t="s">
        <v>798</v>
      </c>
    </row>
    <row r="327" spans="1:8" ht="15" customHeight="1">
      <c r="A327" s="72">
        <v>43173</v>
      </c>
      <c r="B327" s="73" t="s">
        <v>686</v>
      </c>
      <c r="C327" s="73" t="s">
        <v>687</v>
      </c>
      <c r="D327" s="3">
        <v>16.27</v>
      </c>
      <c r="E327" s="3">
        <v>0</v>
      </c>
      <c r="F327" s="3">
        <v>5902177.96</v>
      </c>
      <c r="G327" s="63" t="s">
        <v>86</v>
      </c>
      <c r="H327" s="73" t="s">
        <v>92</v>
      </c>
    </row>
    <row r="328" spans="1:8" ht="15" customHeight="1">
      <c r="A328" s="72">
        <v>43173</v>
      </c>
      <c r="B328" s="73" t="s">
        <v>692</v>
      </c>
      <c r="C328" s="73" t="s">
        <v>693</v>
      </c>
      <c r="D328" s="3">
        <v>13.56</v>
      </c>
      <c r="E328" s="3">
        <v>0</v>
      </c>
      <c r="F328" s="3">
        <v>5918777.96</v>
      </c>
      <c r="G328" s="74" t="s">
        <v>801</v>
      </c>
      <c r="H328" s="2" t="s">
        <v>92</v>
      </c>
    </row>
    <row r="329" spans="1:8" ht="15" customHeight="1">
      <c r="A329" s="72">
        <v>43173</v>
      </c>
      <c r="B329" s="73" t="s">
        <v>704</v>
      </c>
      <c r="C329" s="73" t="s">
        <v>705</v>
      </c>
      <c r="D329" s="3">
        <v>9</v>
      </c>
      <c r="E329" s="3">
        <v>0</v>
      </c>
      <c r="F329" s="3">
        <v>5928277.96</v>
      </c>
      <c r="G329" s="63" t="s">
        <v>86</v>
      </c>
      <c r="H329" s="73" t="s">
        <v>92</v>
      </c>
    </row>
    <row r="330" spans="1:8" ht="15" customHeight="1">
      <c r="A330" s="72">
        <v>43173</v>
      </c>
      <c r="B330" s="2" t="s">
        <v>659</v>
      </c>
      <c r="C330" s="2" t="s">
        <v>660</v>
      </c>
      <c r="D330" s="3">
        <v>25.05</v>
      </c>
      <c r="E330" s="3">
        <v>0</v>
      </c>
      <c r="F330" s="3">
        <v>5952177.96</v>
      </c>
      <c r="G330" s="74" t="s">
        <v>86</v>
      </c>
      <c r="H330" s="2" t="s">
        <v>92</v>
      </c>
    </row>
    <row r="331" spans="1:8" ht="15" customHeight="1">
      <c r="A331" s="72">
        <v>43173</v>
      </c>
      <c r="B331" s="73" t="s">
        <v>680</v>
      </c>
      <c r="C331" s="73" t="s">
        <v>681</v>
      </c>
      <c r="D331" s="3">
        <v>17.25</v>
      </c>
      <c r="E331" s="3">
        <v>0</v>
      </c>
      <c r="F331" s="3">
        <v>5956697.96</v>
      </c>
      <c r="G331" s="63" t="s">
        <v>86</v>
      </c>
      <c r="H331" s="73" t="s">
        <v>92</v>
      </c>
    </row>
    <row r="332" spans="1:8" ht="15" customHeight="1">
      <c r="A332" s="72">
        <v>43173</v>
      </c>
      <c r="B332" s="2" t="s">
        <v>647</v>
      </c>
      <c r="C332" s="2" t="s">
        <v>648</v>
      </c>
      <c r="D332" s="3">
        <v>35.85</v>
      </c>
      <c r="E332" s="3">
        <v>0</v>
      </c>
      <c r="F332" s="3">
        <v>5972197.96</v>
      </c>
      <c r="G332" s="74" t="s">
        <v>86</v>
      </c>
      <c r="H332" s="2" t="s">
        <v>92</v>
      </c>
    </row>
    <row r="333" spans="1:8" ht="15" customHeight="1">
      <c r="A333" s="72">
        <v>43173</v>
      </c>
      <c r="B333" s="2" t="s">
        <v>689</v>
      </c>
      <c r="C333" s="2" t="s">
        <v>690</v>
      </c>
      <c r="D333" s="3">
        <v>14.25</v>
      </c>
      <c r="E333" s="3">
        <v>0</v>
      </c>
      <c r="F333" s="3">
        <v>5976717.96</v>
      </c>
      <c r="G333" s="63" t="s">
        <v>86</v>
      </c>
      <c r="H333" s="73" t="s">
        <v>92</v>
      </c>
    </row>
    <row r="334" spans="1:8" ht="15" customHeight="1">
      <c r="A334" s="72">
        <v>43173</v>
      </c>
      <c r="B334" s="2" t="s">
        <v>665</v>
      </c>
      <c r="C334" s="2" t="s">
        <v>666</v>
      </c>
      <c r="D334" s="3">
        <v>23.25</v>
      </c>
      <c r="E334" s="3">
        <v>0</v>
      </c>
      <c r="F334" s="3">
        <v>5989317.96</v>
      </c>
      <c r="G334" s="74" t="s">
        <v>86</v>
      </c>
      <c r="H334" s="2" t="s">
        <v>92</v>
      </c>
    </row>
    <row r="335" spans="1:8" ht="15" customHeight="1">
      <c r="A335" s="72">
        <v>43173</v>
      </c>
      <c r="B335" s="73" t="s">
        <v>662</v>
      </c>
      <c r="C335" s="73" t="s">
        <v>663</v>
      </c>
      <c r="D335" s="3">
        <v>24.9</v>
      </c>
      <c r="E335" s="3">
        <v>0</v>
      </c>
      <c r="F335" s="3">
        <v>5993837.96</v>
      </c>
      <c r="G335" s="63" t="s">
        <v>86</v>
      </c>
      <c r="H335" s="73" t="s">
        <v>92</v>
      </c>
    </row>
    <row r="336" spans="1:8" ht="15" customHeight="1">
      <c r="A336" s="72">
        <v>43173</v>
      </c>
      <c r="B336" s="73" t="s">
        <v>668</v>
      </c>
      <c r="C336" s="73" t="s">
        <v>669</v>
      </c>
      <c r="D336" s="3">
        <v>20.1</v>
      </c>
      <c r="E336" s="3">
        <v>0</v>
      </c>
      <c r="F336" s="3">
        <v>6010737.96</v>
      </c>
      <c r="G336" s="74" t="s">
        <v>810</v>
      </c>
      <c r="H336" s="2" t="s">
        <v>92</v>
      </c>
    </row>
    <row r="337" spans="1:8" ht="15" customHeight="1">
      <c r="A337" s="72">
        <v>43173</v>
      </c>
      <c r="B337" s="2" t="s">
        <v>671</v>
      </c>
      <c r="C337" s="2" t="s">
        <v>672</v>
      </c>
      <c r="D337" s="3">
        <v>19.4</v>
      </c>
      <c r="E337" s="3">
        <v>0</v>
      </c>
      <c r="F337" s="3">
        <v>6022037.96</v>
      </c>
      <c r="G337" s="63" t="s">
        <v>812</v>
      </c>
      <c r="H337" s="73" t="s">
        <v>92</v>
      </c>
    </row>
    <row r="338" spans="1:8" ht="15" customHeight="1">
      <c r="A338" s="72">
        <v>43173</v>
      </c>
      <c r="B338" s="2" t="s">
        <v>653</v>
      </c>
      <c r="C338" s="2" t="s">
        <v>654</v>
      </c>
      <c r="D338" s="3">
        <v>25.35</v>
      </c>
      <c r="E338" s="3">
        <v>0</v>
      </c>
      <c r="F338" s="3">
        <v>6027122.96</v>
      </c>
      <c r="G338" s="74" t="s">
        <v>86</v>
      </c>
      <c r="H338" s="2" t="s">
        <v>92</v>
      </c>
    </row>
    <row r="339" spans="1:8" ht="15" customHeight="1">
      <c r="A339" s="72">
        <v>43173</v>
      </c>
      <c r="B339" s="73" t="s">
        <v>644</v>
      </c>
      <c r="C339" s="73" t="s">
        <v>645</v>
      </c>
      <c r="D339" s="3">
        <v>61.95</v>
      </c>
      <c r="E339" s="3">
        <v>0</v>
      </c>
      <c r="F339" s="3">
        <v>6045022.96</v>
      </c>
      <c r="G339" s="63" t="s">
        <v>86</v>
      </c>
      <c r="H339" s="73" t="s">
        <v>92</v>
      </c>
    </row>
    <row r="340" spans="1:8" ht="15" customHeight="1">
      <c r="A340" s="72">
        <v>43173</v>
      </c>
      <c r="B340" s="73" t="s">
        <v>656</v>
      </c>
      <c r="C340" s="73" t="s">
        <v>657</v>
      </c>
      <c r="D340" s="3">
        <v>25.35</v>
      </c>
      <c r="E340" s="3">
        <v>0</v>
      </c>
      <c r="F340" s="3">
        <v>6051802.96</v>
      </c>
      <c r="G340" s="74" t="s">
        <v>86</v>
      </c>
      <c r="H340" s="2" t="s">
        <v>92</v>
      </c>
    </row>
    <row r="341" spans="1:8" ht="15" customHeight="1">
      <c r="A341" s="72">
        <v>43173</v>
      </c>
      <c r="B341" s="73" t="s">
        <v>674</v>
      </c>
      <c r="C341" s="73" t="s">
        <v>675</v>
      </c>
      <c r="D341" s="3">
        <v>18.9</v>
      </c>
      <c r="E341" s="3">
        <v>0</v>
      </c>
      <c r="F341" s="3">
        <v>6063302.96</v>
      </c>
      <c r="G341" s="63" t="s">
        <v>817</v>
      </c>
      <c r="H341" s="73" t="s">
        <v>92</v>
      </c>
    </row>
    <row r="342" spans="1:8" ht="15" customHeight="1">
      <c r="A342" s="72">
        <v>43173</v>
      </c>
      <c r="B342" s="2" t="s">
        <v>677</v>
      </c>
      <c r="C342" s="2" t="s">
        <v>678</v>
      </c>
      <c r="D342" s="3">
        <v>18.45</v>
      </c>
      <c r="E342" s="3">
        <v>0</v>
      </c>
      <c r="F342" s="3">
        <v>6072342.96</v>
      </c>
      <c r="G342" s="74" t="s">
        <v>819</v>
      </c>
      <c r="H342" s="2" t="s">
        <v>92</v>
      </c>
    </row>
    <row r="343" spans="1:8" ht="15" customHeight="1">
      <c r="A343" s="72">
        <v>43173</v>
      </c>
      <c r="B343" s="73" t="s">
        <v>650</v>
      </c>
      <c r="C343" s="73" t="s">
        <v>651</v>
      </c>
      <c r="D343" s="3">
        <v>26.85</v>
      </c>
      <c r="E343" s="3">
        <v>0</v>
      </c>
      <c r="F343" s="3">
        <v>6085742.96</v>
      </c>
      <c r="G343" s="63" t="s">
        <v>86</v>
      </c>
      <c r="H343" s="73" t="s">
        <v>92</v>
      </c>
    </row>
    <row r="344" spans="1:8" ht="15" customHeight="1">
      <c r="A344" s="72">
        <v>43173</v>
      </c>
      <c r="B344" s="2" t="s">
        <v>635</v>
      </c>
      <c r="C344" s="2" t="s">
        <v>636</v>
      </c>
      <c r="D344" s="3">
        <v>145.13</v>
      </c>
      <c r="E344" s="3">
        <v>0</v>
      </c>
      <c r="F344" s="3">
        <v>6092522.96</v>
      </c>
      <c r="G344" s="74" t="s">
        <v>86</v>
      </c>
      <c r="H344" s="2" t="s">
        <v>92</v>
      </c>
    </row>
    <row r="345" spans="1:8" ht="15" customHeight="1">
      <c r="A345" s="72">
        <v>43180</v>
      </c>
      <c r="B345" s="73" t="s">
        <v>499</v>
      </c>
      <c r="C345" s="73" t="s">
        <v>500</v>
      </c>
      <c r="D345" s="3">
        <v>36.23</v>
      </c>
      <c r="E345" s="3">
        <v>0</v>
      </c>
      <c r="F345" s="3">
        <v>6109422.96</v>
      </c>
      <c r="G345" s="63" t="s">
        <v>86</v>
      </c>
      <c r="H345" s="73" t="s">
        <v>92</v>
      </c>
    </row>
    <row r="346" spans="1:8" ht="15" customHeight="1">
      <c r="A346" s="72">
        <v>43180</v>
      </c>
      <c r="B346" s="73" t="s">
        <v>505</v>
      </c>
      <c r="C346" s="73" t="s">
        <v>506</v>
      </c>
      <c r="D346" s="3">
        <v>28.95</v>
      </c>
      <c r="E346" s="3">
        <v>0</v>
      </c>
      <c r="F346" s="3">
        <v>6120270.96</v>
      </c>
      <c r="G346" s="74" t="s">
        <v>86</v>
      </c>
      <c r="H346" s="2" t="s">
        <v>92</v>
      </c>
    </row>
    <row r="347" spans="1:8" ht="15" customHeight="1">
      <c r="A347" s="72">
        <v>43180</v>
      </c>
      <c r="B347" s="2" t="s">
        <v>496</v>
      </c>
      <c r="C347" s="2" t="s">
        <v>497</v>
      </c>
      <c r="D347" s="3">
        <v>36.23</v>
      </c>
      <c r="E347" s="3">
        <v>0</v>
      </c>
      <c r="F347" s="3">
        <v>6133200.96</v>
      </c>
      <c r="G347" s="63" t="s">
        <v>86</v>
      </c>
      <c r="H347" s="73" t="s">
        <v>92</v>
      </c>
    </row>
    <row r="348" spans="1:8" ht="15" customHeight="1">
      <c r="A348" s="72">
        <v>43180</v>
      </c>
      <c r="B348" s="73" t="s">
        <v>535</v>
      </c>
      <c r="C348" s="73" t="s">
        <v>536</v>
      </c>
      <c r="D348" s="3">
        <v>14.25</v>
      </c>
      <c r="E348" s="3">
        <v>0</v>
      </c>
      <c r="F348" s="3">
        <v>6229950.96</v>
      </c>
      <c r="G348" s="74" t="s">
        <v>86</v>
      </c>
      <c r="H348" s="2" t="s">
        <v>92</v>
      </c>
    </row>
    <row r="349" spans="1:8" ht="15" customHeight="1">
      <c r="A349" s="72">
        <v>43180</v>
      </c>
      <c r="B349" s="2" t="s">
        <v>502</v>
      </c>
      <c r="C349" s="2" t="s">
        <v>503</v>
      </c>
      <c r="D349" s="3">
        <v>29.7</v>
      </c>
      <c r="E349" s="3">
        <v>0</v>
      </c>
      <c r="F349" s="3">
        <v>6246650.96</v>
      </c>
      <c r="G349" s="63" t="s">
        <v>86</v>
      </c>
      <c r="H349" s="73" t="s">
        <v>92</v>
      </c>
    </row>
    <row r="350" spans="1:8" ht="15" customHeight="1">
      <c r="A350" s="72">
        <v>43180</v>
      </c>
      <c r="B350" s="2" t="s">
        <v>508</v>
      </c>
      <c r="C350" s="2" t="s">
        <v>509</v>
      </c>
      <c r="D350" s="3">
        <v>27.15</v>
      </c>
      <c r="E350" s="3">
        <v>0</v>
      </c>
      <c r="F350" s="3">
        <v>6258950.96</v>
      </c>
      <c r="G350" s="74" t="s">
        <v>86</v>
      </c>
      <c r="H350" s="2" t="s">
        <v>92</v>
      </c>
    </row>
    <row r="351" spans="1:8" ht="15" customHeight="1">
      <c r="A351" s="72">
        <v>43180</v>
      </c>
      <c r="B351" s="2" t="s">
        <v>520</v>
      </c>
      <c r="C351" s="2" t="s">
        <v>521</v>
      </c>
      <c r="D351" s="3">
        <v>23.25</v>
      </c>
      <c r="E351" s="3">
        <v>0</v>
      </c>
      <c r="F351" s="3">
        <v>6300250.96</v>
      </c>
      <c r="G351" s="63" t="s">
        <v>829</v>
      </c>
      <c r="H351" s="73" t="s">
        <v>92</v>
      </c>
    </row>
    <row r="352" spans="1:8" ht="15" customHeight="1">
      <c r="A352" s="72">
        <v>43180</v>
      </c>
      <c r="B352" s="2" t="s">
        <v>514</v>
      </c>
      <c r="C352" s="2" t="s">
        <v>515</v>
      </c>
      <c r="D352" s="3">
        <v>25.35</v>
      </c>
      <c r="E352" s="3">
        <v>0</v>
      </c>
      <c r="F352" s="3">
        <v>5350250.96</v>
      </c>
      <c r="G352" s="74" t="s">
        <v>830</v>
      </c>
      <c r="H352" s="2" t="s">
        <v>89</v>
      </c>
    </row>
    <row r="353" spans="1:8" ht="15" customHeight="1">
      <c r="A353" s="72">
        <v>43180</v>
      </c>
      <c r="B353" s="73" t="s">
        <v>517</v>
      </c>
      <c r="C353" s="73" t="s">
        <v>518</v>
      </c>
      <c r="D353" s="3">
        <v>25.35</v>
      </c>
      <c r="E353" s="3">
        <v>0</v>
      </c>
      <c r="F353" s="3">
        <v>5450250.96</v>
      </c>
      <c r="G353" s="63" t="s">
        <v>86</v>
      </c>
      <c r="H353" s="73" t="s">
        <v>833</v>
      </c>
    </row>
    <row r="354" spans="1:8" ht="15" customHeight="1">
      <c r="A354" s="72">
        <v>43180</v>
      </c>
      <c r="B354" s="73" t="s">
        <v>523</v>
      </c>
      <c r="C354" s="73" t="s">
        <v>524</v>
      </c>
      <c r="D354" s="3">
        <v>20.1</v>
      </c>
      <c r="E354" s="3">
        <v>0</v>
      </c>
      <c r="F354" s="3">
        <v>5465250.96</v>
      </c>
      <c r="G354" s="74" t="s">
        <v>86</v>
      </c>
      <c r="H354" s="2" t="s">
        <v>836</v>
      </c>
    </row>
    <row r="355" spans="1:8" ht="15" customHeight="1">
      <c r="A355" s="72">
        <v>43180</v>
      </c>
      <c r="B355" s="73" t="s">
        <v>529</v>
      </c>
      <c r="C355" s="73" t="s">
        <v>530</v>
      </c>
      <c r="D355" s="3">
        <v>18.45</v>
      </c>
      <c r="E355" s="3">
        <v>0</v>
      </c>
      <c r="F355" s="3">
        <v>5465981.47</v>
      </c>
      <c r="G355" s="63" t="s">
        <v>86</v>
      </c>
      <c r="H355" s="73" t="s">
        <v>839</v>
      </c>
    </row>
    <row r="356" spans="1:8" ht="15" customHeight="1">
      <c r="A356" s="72">
        <v>43180</v>
      </c>
      <c r="B356" s="2" t="s">
        <v>526</v>
      </c>
      <c r="C356" s="2" t="s">
        <v>527</v>
      </c>
      <c r="D356" s="3">
        <v>19.4</v>
      </c>
      <c r="E356" s="3">
        <v>0</v>
      </c>
      <c r="F356" s="3">
        <v>5466316.84</v>
      </c>
      <c r="G356" s="74" t="s">
        <v>86</v>
      </c>
      <c r="H356" s="2" t="s">
        <v>842</v>
      </c>
    </row>
    <row r="357" spans="1:8" ht="15" customHeight="1">
      <c r="A357" s="72">
        <v>43180</v>
      </c>
      <c r="B357" s="2" t="s">
        <v>532</v>
      </c>
      <c r="C357" s="2" t="s">
        <v>533</v>
      </c>
      <c r="D357" s="3">
        <v>17.25</v>
      </c>
      <c r="E357" s="3">
        <v>0</v>
      </c>
      <c r="F357" s="3">
        <v>5466628.82</v>
      </c>
      <c r="G357" s="63" t="s">
        <v>86</v>
      </c>
      <c r="H357" s="73" t="s">
        <v>845</v>
      </c>
    </row>
    <row r="358" spans="1:8" ht="15" customHeight="1">
      <c r="A358" s="72">
        <v>43180</v>
      </c>
      <c r="B358" s="73" t="s">
        <v>511</v>
      </c>
      <c r="C358" s="73" t="s">
        <v>512</v>
      </c>
      <c r="D358" s="3">
        <v>26.85</v>
      </c>
      <c r="E358" s="3">
        <v>0</v>
      </c>
      <c r="F358" s="3">
        <v>5466928.03</v>
      </c>
      <c r="G358" s="74" t="s">
        <v>86</v>
      </c>
      <c r="H358" s="2" t="s">
        <v>848</v>
      </c>
    </row>
    <row r="359" spans="1:8" ht="15" customHeight="1">
      <c r="A359" s="72">
        <v>43180</v>
      </c>
      <c r="B359" s="73" t="s">
        <v>493</v>
      </c>
      <c r="C359" s="73" t="s">
        <v>494</v>
      </c>
      <c r="D359" s="3">
        <v>67.04</v>
      </c>
      <c r="E359" s="3">
        <v>0</v>
      </c>
      <c r="F359" s="3">
        <v>5467113.08</v>
      </c>
      <c r="G359" s="63" t="s">
        <v>86</v>
      </c>
      <c r="H359" s="73" t="s">
        <v>851</v>
      </c>
    </row>
    <row r="360" spans="1:8" ht="15" customHeight="1">
      <c r="A360" s="72">
        <v>43180</v>
      </c>
      <c r="B360" s="73" t="s">
        <v>469</v>
      </c>
      <c r="C360" s="73" t="s">
        <v>470</v>
      </c>
      <c r="D360" s="3">
        <v>1482</v>
      </c>
      <c r="E360" s="3">
        <v>0</v>
      </c>
      <c r="F360" s="3">
        <v>5467296.82</v>
      </c>
      <c r="G360" s="74" t="s">
        <v>86</v>
      </c>
      <c r="H360" s="2" t="s">
        <v>854</v>
      </c>
    </row>
    <row r="361" spans="1:8" ht="15" customHeight="1">
      <c r="A361" s="72">
        <v>43185</v>
      </c>
      <c r="B361" s="2" t="s">
        <v>350</v>
      </c>
      <c r="C361" s="2" t="s">
        <v>351</v>
      </c>
      <c r="D361" s="3">
        <v>17.85</v>
      </c>
      <c r="E361" s="3">
        <v>0</v>
      </c>
      <c r="F361" s="3">
        <v>5467479.67</v>
      </c>
      <c r="G361" s="63" t="s">
        <v>86</v>
      </c>
      <c r="H361" s="73" t="s">
        <v>857</v>
      </c>
    </row>
    <row r="362" spans="1:8" ht="15" customHeight="1">
      <c r="A362" s="72">
        <v>43185</v>
      </c>
      <c r="B362" s="73" t="s">
        <v>347</v>
      </c>
      <c r="C362" s="73" t="s">
        <v>348</v>
      </c>
      <c r="D362" s="3">
        <v>19.05</v>
      </c>
      <c r="E362" s="3">
        <v>0</v>
      </c>
      <c r="F362" s="3">
        <v>5467516.42</v>
      </c>
      <c r="G362" s="74" t="s">
        <v>86</v>
      </c>
      <c r="H362" s="2" t="s">
        <v>860</v>
      </c>
    </row>
    <row r="363" spans="1:8" ht="15" customHeight="1">
      <c r="A363" s="72">
        <v>43185</v>
      </c>
      <c r="B363" s="73" t="s">
        <v>317</v>
      </c>
      <c r="C363" s="73" t="s">
        <v>318</v>
      </c>
      <c r="D363" s="3">
        <v>50.25</v>
      </c>
      <c r="E363" s="3">
        <v>0</v>
      </c>
      <c r="F363" s="3">
        <v>5467544.17</v>
      </c>
      <c r="G363" s="63" t="s">
        <v>86</v>
      </c>
      <c r="H363" s="73" t="s">
        <v>863</v>
      </c>
    </row>
    <row r="364" spans="1:8" ht="15" customHeight="1">
      <c r="A364" s="72">
        <v>43187</v>
      </c>
      <c r="B364" s="2" t="s">
        <v>145</v>
      </c>
      <c r="C364" s="2" t="s">
        <v>146</v>
      </c>
      <c r="D364" s="3">
        <v>41.4</v>
      </c>
      <c r="E364" s="3">
        <v>0</v>
      </c>
      <c r="F364" s="3">
        <v>5467568.77</v>
      </c>
      <c r="G364" s="74" t="s">
        <v>86</v>
      </c>
      <c r="H364" s="2" t="s">
        <v>866</v>
      </c>
    </row>
    <row r="365" spans="1:8" ht="15" customHeight="1">
      <c r="A365" s="72">
        <v>43185</v>
      </c>
      <c r="B365" s="73" t="s">
        <v>341</v>
      </c>
      <c r="C365" s="73" t="s">
        <v>342</v>
      </c>
      <c r="D365" s="3">
        <v>22.95</v>
      </c>
      <c r="E365" s="3">
        <v>0</v>
      </c>
      <c r="F365" s="3">
        <v>5467591.43</v>
      </c>
      <c r="G365" s="63" t="s">
        <v>86</v>
      </c>
      <c r="H365" s="73" t="s">
        <v>869</v>
      </c>
    </row>
    <row r="366" spans="1:8" ht="15" customHeight="1">
      <c r="A366" s="72">
        <v>43185</v>
      </c>
      <c r="B366" s="2" t="s">
        <v>326</v>
      </c>
      <c r="C366" s="2" t="s">
        <v>327</v>
      </c>
      <c r="D366" s="3">
        <v>34.28</v>
      </c>
      <c r="E366" s="3">
        <v>0</v>
      </c>
      <c r="F366" s="3">
        <v>5467610.33</v>
      </c>
      <c r="G366" s="74" t="s">
        <v>86</v>
      </c>
      <c r="H366" s="2" t="s">
        <v>872</v>
      </c>
    </row>
    <row r="367" spans="1:8" ht="15" customHeight="1">
      <c r="A367" s="72">
        <v>43185</v>
      </c>
      <c r="B367" s="73" t="s">
        <v>335</v>
      </c>
      <c r="C367" s="73" t="s">
        <v>336</v>
      </c>
      <c r="D367" s="3">
        <v>23.1</v>
      </c>
      <c r="E367" s="3">
        <v>0</v>
      </c>
      <c r="F367" s="3">
        <v>5467626.98</v>
      </c>
      <c r="G367" s="63" t="s">
        <v>86</v>
      </c>
      <c r="H367" s="73" t="s">
        <v>875</v>
      </c>
    </row>
    <row r="368" spans="1:8" ht="15" customHeight="1">
      <c r="A368" s="72">
        <v>43185</v>
      </c>
      <c r="B368" s="73" t="s">
        <v>323</v>
      </c>
      <c r="C368" s="73" t="s">
        <v>324</v>
      </c>
      <c r="D368" s="3">
        <v>39.23</v>
      </c>
      <c r="E368" s="3">
        <v>0</v>
      </c>
      <c r="F368" s="3">
        <v>5469051.98</v>
      </c>
      <c r="G368" s="74" t="s">
        <v>86</v>
      </c>
      <c r="H368" s="2" t="s">
        <v>878</v>
      </c>
    </row>
    <row r="369" spans="1:8" ht="15" customHeight="1">
      <c r="A369" s="72">
        <v>43185</v>
      </c>
      <c r="B369" s="2" t="s">
        <v>338</v>
      </c>
      <c r="C369" s="2" t="s">
        <v>339</v>
      </c>
      <c r="D369" s="3">
        <v>23.1</v>
      </c>
      <c r="E369" s="3">
        <v>0</v>
      </c>
      <c r="F369" s="3">
        <v>5469191.78</v>
      </c>
      <c r="G369" s="63" t="s">
        <v>86</v>
      </c>
      <c r="H369" s="73" t="s">
        <v>881</v>
      </c>
    </row>
    <row r="370" spans="1:8" ht="15" customHeight="1">
      <c r="A370" s="72">
        <v>43185</v>
      </c>
      <c r="B370" s="73" t="s">
        <v>359</v>
      </c>
      <c r="C370" s="73" t="s">
        <v>360</v>
      </c>
      <c r="D370" s="3">
        <v>14.25</v>
      </c>
      <c r="E370" s="3">
        <v>0</v>
      </c>
      <c r="F370" s="3">
        <v>5469286.07</v>
      </c>
      <c r="G370" s="74" t="s">
        <v>86</v>
      </c>
      <c r="H370" s="2" t="s">
        <v>884</v>
      </c>
    </row>
    <row r="371" spans="1:8" ht="15" customHeight="1">
      <c r="A371" s="72">
        <v>43185</v>
      </c>
      <c r="B371" s="73" t="s">
        <v>329</v>
      </c>
      <c r="C371" s="73" t="s">
        <v>330</v>
      </c>
      <c r="D371" s="3">
        <v>24.9</v>
      </c>
      <c r="E371" s="3">
        <v>0</v>
      </c>
      <c r="F371" s="3">
        <v>5469376.32</v>
      </c>
      <c r="G371" s="63" t="s">
        <v>86</v>
      </c>
      <c r="H371" s="73" t="s">
        <v>887</v>
      </c>
    </row>
    <row r="372" spans="1:8" ht="15" customHeight="1">
      <c r="A372" s="72">
        <v>43185</v>
      </c>
      <c r="B372" s="73" t="s">
        <v>353</v>
      </c>
      <c r="C372" s="73" t="s">
        <v>354</v>
      </c>
      <c r="D372" s="3">
        <v>17.15</v>
      </c>
      <c r="E372" s="3">
        <v>0</v>
      </c>
      <c r="F372" s="3">
        <v>5469433.32</v>
      </c>
      <c r="G372" s="74" t="s">
        <v>86</v>
      </c>
      <c r="H372" s="2" t="s">
        <v>890</v>
      </c>
    </row>
    <row r="373" spans="1:8" ht="15" customHeight="1">
      <c r="A373" s="72">
        <v>43185</v>
      </c>
      <c r="B373" s="2" t="s">
        <v>332</v>
      </c>
      <c r="C373" s="2" t="s">
        <v>333</v>
      </c>
      <c r="D373" s="3">
        <v>24.6</v>
      </c>
      <c r="E373" s="3">
        <v>0</v>
      </c>
      <c r="F373" s="3">
        <v>5469488.26</v>
      </c>
      <c r="G373" s="63" t="s">
        <v>86</v>
      </c>
      <c r="H373" s="73" t="s">
        <v>893</v>
      </c>
    </row>
    <row r="374" spans="1:8" ht="15" customHeight="1">
      <c r="A374" s="72">
        <v>43185</v>
      </c>
      <c r="B374" s="2" t="s">
        <v>344</v>
      </c>
      <c r="C374" s="2" t="s">
        <v>345</v>
      </c>
      <c r="D374" s="3">
        <v>22.8</v>
      </c>
      <c r="E374" s="3">
        <v>0</v>
      </c>
      <c r="F374" s="3">
        <v>5469539.28</v>
      </c>
      <c r="G374" s="74" t="s">
        <v>86</v>
      </c>
      <c r="H374" s="2" t="s">
        <v>896</v>
      </c>
    </row>
    <row r="375" spans="1:8" ht="15" customHeight="1">
      <c r="A375" s="72">
        <v>43185</v>
      </c>
      <c r="B375" s="2" t="s">
        <v>356</v>
      </c>
      <c r="C375" s="2" t="s">
        <v>357</v>
      </c>
      <c r="D375" s="3">
        <v>15.45</v>
      </c>
      <c r="E375" s="3">
        <v>0</v>
      </c>
      <c r="F375" s="3">
        <v>5469590.3</v>
      </c>
      <c r="G375" s="63" t="s">
        <v>86</v>
      </c>
      <c r="H375" s="73" t="s">
        <v>899</v>
      </c>
    </row>
    <row r="376" spans="1:8" ht="15" customHeight="1">
      <c r="A376" s="72">
        <v>43185</v>
      </c>
      <c r="B376" s="2" t="s">
        <v>320</v>
      </c>
      <c r="C376" s="2" t="s">
        <v>321</v>
      </c>
      <c r="D376" s="3">
        <v>43.73</v>
      </c>
      <c r="E376" s="3">
        <v>0</v>
      </c>
      <c r="F376" s="3">
        <v>5469641.32</v>
      </c>
      <c r="G376" s="74" t="s">
        <v>86</v>
      </c>
      <c r="H376" s="2" t="s">
        <v>902</v>
      </c>
    </row>
    <row r="377" spans="1:8" ht="15" customHeight="1">
      <c r="A377" s="72">
        <v>43168</v>
      </c>
      <c r="B377" s="73" t="s">
        <v>873</v>
      </c>
      <c r="C377" s="73" t="s">
        <v>874</v>
      </c>
      <c r="D377" s="3">
        <v>1425</v>
      </c>
      <c r="E377" s="3">
        <v>0</v>
      </c>
      <c r="F377" s="3">
        <v>5469688.8</v>
      </c>
      <c r="G377" s="63" t="s">
        <v>86</v>
      </c>
      <c r="H377" s="73" t="s">
        <v>905</v>
      </c>
    </row>
    <row r="378" spans="1:8" ht="15" customHeight="1">
      <c r="A378" s="72">
        <v>43168</v>
      </c>
      <c r="B378" s="73" t="s">
        <v>879</v>
      </c>
      <c r="C378" s="73" t="s">
        <v>880</v>
      </c>
      <c r="D378" s="3">
        <v>94.29</v>
      </c>
      <c r="E378" s="3">
        <v>0</v>
      </c>
      <c r="F378" s="3">
        <v>5469728.52</v>
      </c>
      <c r="G378" s="74" t="s">
        <v>86</v>
      </c>
      <c r="H378" s="2" t="s">
        <v>908</v>
      </c>
    </row>
    <row r="379" spans="1:8" ht="15" customHeight="1">
      <c r="A379" s="72">
        <v>43168</v>
      </c>
      <c r="B379" s="2" t="s">
        <v>906</v>
      </c>
      <c r="C379" s="2" t="s">
        <v>907</v>
      </c>
      <c r="D379" s="3">
        <v>39.43</v>
      </c>
      <c r="E379" s="3">
        <v>0</v>
      </c>
      <c r="F379" s="3">
        <v>5469767.95</v>
      </c>
      <c r="G379" s="63" t="s">
        <v>86</v>
      </c>
      <c r="H379" s="73" t="s">
        <v>911</v>
      </c>
    </row>
    <row r="380" spans="1:8" ht="15" customHeight="1">
      <c r="A380" s="72">
        <v>43168</v>
      </c>
      <c r="B380" s="2" t="s">
        <v>912</v>
      </c>
      <c r="C380" s="2" t="s">
        <v>913</v>
      </c>
      <c r="D380" s="3">
        <v>34.49</v>
      </c>
      <c r="E380" s="3">
        <v>0</v>
      </c>
      <c r="F380" s="3">
        <v>5469804.09</v>
      </c>
      <c r="G380" s="74" t="s">
        <v>86</v>
      </c>
      <c r="H380" s="2" t="s">
        <v>914</v>
      </c>
    </row>
    <row r="381" spans="1:8" ht="15" customHeight="1">
      <c r="A381" s="72">
        <v>43168</v>
      </c>
      <c r="B381" s="73" t="s">
        <v>921</v>
      </c>
      <c r="C381" s="73" t="s">
        <v>922</v>
      </c>
      <c r="D381" s="3">
        <v>13.18</v>
      </c>
      <c r="E381" s="3">
        <v>0</v>
      </c>
      <c r="F381" s="3">
        <v>5469838.58</v>
      </c>
      <c r="G381" s="63" t="s">
        <v>86</v>
      </c>
      <c r="H381" s="73" t="s">
        <v>917</v>
      </c>
    </row>
    <row r="382" spans="1:8" ht="15" customHeight="1">
      <c r="A382" s="72">
        <v>43168</v>
      </c>
      <c r="B382" s="73" t="s">
        <v>933</v>
      </c>
      <c r="C382" s="73" t="s">
        <v>934</v>
      </c>
      <c r="D382" s="3">
        <v>3.05</v>
      </c>
      <c r="E382" s="3">
        <v>0</v>
      </c>
      <c r="F382" s="3">
        <v>5469867.91</v>
      </c>
      <c r="G382" s="74" t="s">
        <v>86</v>
      </c>
      <c r="H382" s="2" t="s">
        <v>920</v>
      </c>
    </row>
    <row r="383" spans="1:8" ht="15" customHeight="1">
      <c r="A383" s="72">
        <v>43168</v>
      </c>
      <c r="B383" s="73" t="s">
        <v>939</v>
      </c>
      <c r="C383" s="73" t="s">
        <v>940</v>
      </c>
      <c r="D383" s="3">
        <v>0.94</v>
      </c>
      <c r="E383" s="3">
        <v>0</v>
      </c>
      <c r="F383" s="3">
        <v>5469893.35</v>
      </c>
      <c r="G383" s="63" t="s">
        <v>86</v>
      </c>
      <c r="H383" s="73" t="s">
        <v>923</v>
      </c>
    </row>
    <row r="384" spans="1:8" ht="15" customHeight="1">
      <c r="A384" s="72">
        <v>43168</v>
      </c>
      <c r="B384" s="2" t="s">
        <v>930</v>
      </c>
      <c r="C384" s="2" t="s">
        <v>931</v>
      </c>
      <c r="D384" s="3">
        <v>11.17</v>
      </c>
      <c r="E384" s="3">
        <v>0</v>
      </c>
      <c r="F384" s="3">
        <v>5469906.53</v>
      </c>
      <c r="G384" s="74" t="s">
        <v>86</v>
      </c>
      <c r="H384" s="2" t="s">
        <v>926</v>
      </c>
    </row>
    <row r="385" spans="1:8" ht="15" customHeight="1">
      <c r="A385" s="72">
        <v>43168</v>
      </c>
      <c r="B385" s="2" t="s">
        <v>888</v>
      </c>
      <c r="C385" s="2" t="s">
        <v>889</v>
      </c>
      <c r="D385" s="3">
        <v>54.94</v>
      </c>
      <c r="E385" s="3">
        <v>0</v>
      </c>
      <c r="F385" s="3">
        <v>5469919.13</v>
      </c>
      <c r="G385" s="63" t="s">
        <v>86</v>
      </c>
      <c r="H385" s="73" t="s">
        <v>929</v>
      </c>
    </row>
    <row r="386" spans="1:8" ht="15" customHeight="1">
      <c r="A386" s="72">
        <v>43168</v>
      </c>
      <c r="B386" s="73" t="s">
        <v>897</v>
      </c>
      <c r="C386" s="73" t="s">
        <v>898</v>
      </c>
      <c r="D386" s="3">
        <v>51.02</v>
      </c>
      <c r="E386" s="3">
        <v>0</v>
      </c>
      <c r="F386" s="3">
        <v>5469931.13</v>
      </c>
      <c r="G386" s="74" t="s">
        <v>86</v>
      </c>
      <c r="H386" s="2" t="s">
        <v>932</v>
      </c>
    </row>
    <row r="387" spans="1:8" ht="15" customHeight="1">
      <c r="A387" s="72">
        <v>43168</v>
      </c>
      <c r="B387" s="2" t="s">
        <v>894</v>
      </c>
      <c r="C387" s="2" t="s">
        <v>895</v>
      </c>
      <c r="D387" s="3">
        <v>51.02</v>
      </c>
      <c r="E387" s="3">
        <v>0</v>
      </c>
      <c r="F387" s="3">
        <v>5469942.3</v>
      </c>
      <c r="G387" s="63" t="s">
        <v>86</v>
      </c>
      <c r="H387" s="73" t="s">
        <v>935</v>
      </c>
    </row>
    <row r="388" spans="1:8" ht="15" customHeight="1">
      <c r="A388" s="72">
        <v>43168</v>
      </c>
      <c r="B388" s="73" t="s">
        <v>891</v>
      </c>
      <c r="C388" s="73" t="s">
        <v>892</v>
      </c>
      <c r="D388" s="3">
        <v>51.02</v>
      </c>
      <c r="E388" s="3">
        <v>0</v>
      </c>
      <c r="F388" s="3">
        <v>5469945.35</v>
      </c>
      <c r="G388" s="74" t="s">
        <v>86</v>
      </c>
      <c r="H388" s="2" t="s">
        <v>938</v>
      </c>
    </row>
    <row r="389" spans="1:8" ht="15" customHeight="1">
      <c r="A389" s="72">
        <v>43168</v>
      </c>
      <c r="B389" s="2" t="s">
        <v>876</v>
      </c>
      <c r="C389" s="2" t="s">
        <v>877</v>
      </c>
      <c r="D389" s="3">
        <v>139.8</v>
      </c>
      <c r="E389" s="3">
        <v>0</v>
      </c>
      <c r="F389" s="3">
        <v>5469946.69</v>
      </c>
      <c r="G389" s="63" t="s">
        <v>86</v>
      </c>
      <c r="H389" s="73" t="s">
        <v>941</v>
      </c>
    </row>
    <row r="390" spans="1:8" ht="15" customHeight="1">
      <c r="A390" s="72">
        <v>43168</v>
      </c>
      <c r="B390" s="2" t="s">
        <v>882</v>
      </c>
      <c r="C390" s="2" t="s">
        <v>883</v>
      </c>
      <c r="D390" s="3">
        <v>90.25</v>
      </c>
      <c r="E390" s="3">
        <v>0</v>
      </c>
      <c r="F390" s="3">
        <v>5469947.63</v>
      </c>
      <c r="G390" s="74" t="s">
        <v>86</v>
      </c>
      <c r="H390" s="2" t="s">
        <v>364</v>
      </c>
    </row>
    <row r="391" spans="1:8" ht="15" customHeight="1">
      <c r="A391" s="72">
        <v>43181</v>
      </c>
      <c r="B391" s="2" t="s">
        <v>422</v>
      </c>
      <c r="C391" s="2" t="s">
        <v>423</v>
      </c>
      <c r="D391" s="3">
        <v>2.66</v>
      </c>
      <c r="E391" s="3">
        <v>0</v>
      </c>
      <c r="F391" s="3">
        <v>5495227.69</v>
      </c>
      <c r="G391" s="63" t="s">
        <v>943</v>
      </c>
      <c r="H391" s="73" t="s">
        <v>944</v>
      </c>
    </row>
    <row r="392" spans="1:8" ht="15" customHeight="1">
      <c r="A392" s="72">
        <v>43181</v>
      </c>
      <c r="B392" s="73" t="s">
        <v>419</v>
      </c>
      <c r="C392" s="73" t="s">
        <v>420</v>
      </c>
      <c r="D392" s="3">
        <v>6.4</v>
      </c>
      <c r="E392" s="3">
        <v>0</v>
      </c>
      <c r="F392" s="3">
        <v>5503021.94</v>
      </c>
      <c r="G392" s="74" t="s">
        <v>86</v>
      </c>
      <c r="H392" s="2" t="s">
        <v>946</v>
      </c>
    </row>
    <row r="393" spans="1:8" ht="15" customHeight="1">
      <c r="A393" s="72">
        <v>43181</v>
      </c>
      <c r="B393" s="73" t="s">
        <v>413</v>
      </c>
      <c r="C393" s="73" t="s">
        <v>414</v>
      </c>
      <c r="D393" s="3">
        <v>58.35</v>
      </c>
      <c r="E393" s="3">
        <v>0</v>
      </c>
      <c r="F393" s="3">
        <v>5503997.78</v>
      </c>
      <c r="G393" s="63" t="s">
        <v>86</v>
      </c>
      <c r="H393" s="73" t="s">
        <v>946</v>
      </c>
    </row>
    <row r="394" spans="1:8" ht="15" customHeight="1">
      <c r="A394" s="72">
        <v>43181</v>
      </c>
      <c r="B394" s="2" t="s">
        <v>416</v>
      </c>
      <c r="C394" s="2" t="s">
        <v>417</v>
      </c>
      <c r="D394" s="3">
        <v>50.09</v>
      </c>
      <c r="E394" s="3">
        <v>0</v>
      </c>
      <c r="F394" s="3">
        <v>5506382.78</v>
      </c>
      <c r="G394" s="74" t="s">
        <v>949</v>
      </c>
      <c r="H394" s="2" t="s">
        <v>950</v>
      </c>
    </row>
    <row r="395" spans="1:8" ht="15" customHeight="1">
      <c r="A395" s="72">
        <v>43185</v>
      </c>
      <c r="B395" s="2" t="s">
        <v>314</v>
      </c>
      <c r="C395" s="2" t="s">
        <v>315</v>
      </c>
      <c r="D395" s="3">
        <v>40.5</v>
      </c>
      <c r="E395" s="3">
        <v>0</v>
      </c>
      <c r="F395" s="3">
        <v>5515517.37</v>
      </c>
      <c r="G395" s="63" t="s">
        <v>952</v>
      </c>
      <c r="H395" s="73" t="s">
        <v>953</v>
      </c>
    </row>
    <row r="396" spans="1:8" ht="15" customHeight="1">
      <c r="A396" s="72">
        <v>43185</v>
      </c>
      <c r="B396" s="73" t="s">
        <v>311</v>
      </c>
      <c r="C396" s="73" t="s">
        <v>312</v>
      </c>
      <c r="D396" s="3">
        <v>47.25</v>
      </c>
      <c r="E396" s="3">
        <v>0</v>
      </c>
      <c r="F396" s="3">
        <v>5538860.55</v>
      </c>
      <c r="G396" s="74" t="s">
        <v>86</v>
      </c>
      <c r="H396" s="2" t="s">
        <v>955</v>
      </c>
    </row>
    <row r="397" spans="1:8" ht="15" customHeight="1">
      <c r="A397" s="72">
        <v>43185</v>
      </c>
      <c r="B397" s="73" t="s">
        <v>305</v>
      </c>
      <c r="C397" s="73" t="s">
        <v>306</v>
      </c>
      <c r="D397" s="3">
        <v>48.6</v>
      </c>
      <c r="E397" s="3">
        <v>0</v>
      </c>
      <c r="F397" s="3">
        <v>5565497.55</v>
      </c>
      <c r="G397" s="63" t="s">
        <v>86</v>
      </c>
      <c r="H397" s="73" t="s">
        <v>957</v>
      </c>
    </row>
    <row r="398" spans="1:8" ht="15" customHeight="1">
      <c r="A398" s="72">
        <v>43185</v>
      </c>
      <c r="B398" s="2" t="s">
        <v>302</v>
      </c>
      <c r="C398" s="2" t="s">
        <v>303</v>
      </c>
      <c r="D398" s="3">
        <v>48.6</v>
      </c>
      <c r="E398" s="3">
        <v>0</v>
      </c>
      <c r="F398" s="3">
        <v>5628705.49</v>
      </c>
      <c r="G398" s="74" t="s">
        <v>86</v>
      </c>
      <c r="H398" s="2" t="s">
        <v>959</v>
      </c>
    </row>
    <row r="399" spans="1:8" ht="15" customHeight="1">
      <c r="A399" s="72">
        <v>43185</v>
      </c>
      <c r="B399" s="2" t="s">
        <v>308</v>
      </c>
      <c r="C399" s="2" t="s">
        <v>309</v>
      </c>
      <c r="D399" s="3">
        <v>47.25</v>
      </c>
      <c r="E399" s="3">
        <v>0</v>
      </c>
      <c r="F399" s="3">
        <v>6579055.49</v>
      </c>
      <c r="G399" s="63" t="s">
        <v>86</v>
      </c>
      <c r="H399" s="73" t="s">
        <v>961</v>
      </c>
    </row>
    <row r="400" spans="1:8" ht="15" customHeight="1">
      <c r="A400" s="72">
        <v>43185</v>
      </c>
      <c r="B400" s="73" t="s">
        <v>299</v>
      </c>
      <c r="C400" s="73" t="s">
        <v>300</v>
      </c>
      <c r="D400" s="3">
        <v>787.14</v>
      </c>
      <c r="E400" s="3">
        <v>0</v>
      </c>
      <c r="F400" s="3">
        <v>6639572.11</v>
      </c>
      <c r="G400" s="74" t="s">
        <v>86</v>
      </c>
      <c r="H400" s="2" t="s">
        <v>963</v>
      </c>
    </row>
    <row r="401" spans="1:8" ht="15" customHeight="1">
      <c r="A401" s="72">
        <v>43185</v>
      </c>
      <c r="B401" s="2" t="s">
        <v>296</v>
      </c>
      <c r="C401" s="2" t="s">
        <v>297</v>
      </c>
      <c r="D401" s="3">
        <v>807.94</v>
      </c>
      <c r="E401" s="3">
        <v>0</v>
      </c>
      <c r="F401" s="3">
        <v>6733119.99</v>
      </c>
      <c r="G401" s="63" t="s">
        <v>86</v>
      </c>
      <c r="H401" s="73" t="s">
        <v>965</v>
      </c>
    </row>
    <row r="402" spans="1:8" ht="15" customHeight="1">
      <c r="A402" s="72">
        <v>43185</v>
      </c>
      <c r="B402" s="73" t="s">
        <v>287</v>
      </c>
      <c r="C402" s="73" t="s">
        <v>288</v>
      </c>
      <c r="D402" s="3">
        <v>4779.44</v>
      </c>
      <c r="E402" s="3">
        <v>0</v>
      </c>
      <c r="F402" s="3">
        <v>6767484.12</v>
      </c>
      <c r="G402" s="74" t="s">
        <v>967</v>
      </c>
      <c r="H402" s="2" t="s">
        <v>965</v>
      </c>
    </row>
    <row r="403" spans="1:8" ht="15" customHeight="1">
      <c r="A403" s="72">
        <v>43185</v>
      </c>
      <c r="B403" s="73" t="s">
        <v>293</v>
      </c>
      <c r="C403" s="73" t="s">
        <v>294</v>
      </c>
      <c r="D403" s="3">
        <v>3937.5</v>
      </c>
      <c r="E403" s="3">
        <v>0</v>
      </c>
      <c r="F403" s="3">
        <v>6801848.25</v>
      </c>
      <c r="G403" s="63" t="s">
        <v>969</v>
      </c>
      <c r="H403" s="73" t="s">
        <v>965</v>
      </c>
    </row>
    <row r="404" spans="1:8" ht="15" customHeight="1">
      <c r="A404" s="72">
        <v>43185</v>
      </c>
      <c r="B404" s="2" t="s">
        <v>290</v>
      </c>
      <c r="C404" s="2" t="s">
        <v>291</v>
      </c>
      <c r="D404" s="3">
        <v>4247.81</v>
      </c>
      <c r="E404" s="3">
        <v>0</v>
      </c>
      <c r="F404" s="3">
        <v>6836212.38</v>
      </c>
      <c r="G404" s="74" t="s">
        <v>86</v>
      </c>
      <c r="H404" s="2" t="s">
        <v>971</v>
      </c>
    </row>
    <row r="405" spans="1:8" ht="15" customHeight="1">
      <c r="A405" s="72">
        <v>43168</v>
      </c>
      <c r="B405" s="2" t="s">
        <v>864</v>
      </c>
      <c r="C405" s="2" t="s">
        <v>865</v>
      </c>
      <c r="D405" s="3">
        <v>22.66</v>
      </c>
      <c r="E405" s="3">
        <v>0</v>
      </c>
      <c r="F405" s="3">
        <v>6873188.88</v>
      </c>
      <c r="G405" s="63" t="s">
        <v>86</v>
      </c>
      <c r="H405" s="73" t="s">
        <v>973</v>
      </c>
    </row>
    <row r="406" spans="1:8" ht="15" customHeight="1">
      <c r="A406" s="72">
        <v>43168</v>
      </c>
      <c r="B406" s="2" t="s">
        <v>846</v>
      </c>
      <c r="C406" s="2" t="s">
        <v>847</v>
      </c>
      <c r="D406" s="3">
        <v>185.05</v>
      </c>
      <c r="E406" s="3">
        <v>0</v>
      </c>
      <c r="F406" s="3">
        <v>6900017.98</v>
      </c>
      <c r="G406" s="74" t="s">
        <v>86</v>
      </c>
      <c r="H406" s="2" t="s">
        <v>973</v>
      </c>
    </row>
    <row r="407" spans="1:8" ht="15" customHeight="1">
      <c r="A407" s="72">
        <v>43160</v>
      </c>
      <c r="B407" s="73" t="s">
        <v>1253</v>
      </c>
      <c r="C407" s="73" t="s">
        <v>1254</v>
      </c>
      <c r="D407" s="3">
        <v>26.33</v>
      </c>
      <c r="E407" s="3">
        <v>0</v>
      </c>
      <c r="F407" s="3">
        <v>6932022.48</v>
      </c>
      <c r="G407" s="63" t="s">
        <v>86</v>
      </c>
      <c r="H407" s="73" t="s">
        <v>971</v>
      </c>
    </row>
    <row r="408" spans="1:8" ht="15" customHeight="1">
      <c r="A408" s="72">
        <v>43160</v>
      </c>
      <c r="B408" s="73" t="s">
        <v>1169</v>
      </c>
      <c r="C408" s="73" t="s">
        <v>1170</v>
      </c>
      <c r="D408" s="3">
        <v>54.71</v>
      </c>
      <c r="E408" s="3">
        <v>0</v>
      </c>
      <c r="F408" s="3">
        <v>6956467.28</v>
      </c>
      <c r="G408" s="74" t="s">
        <v>86</v>
      </c>
      <c r="H408" s="2" t="s">
        <v>977</v>
      </c>
    </row>
    <row r="409" spans="1:8" ht="15" customHeight="1">
      <c r="A409" s="72">
        <v>43160</v>
      </c>
      <c r="B409" s="2" t="s">
        <v>1178</v>
      </c>
      <c r="C409" s="2" t="s">
        <v>1179</v>
      </c>
      <c r="D409" s="3">
        <v>41.6</v>
      </c>
      <c r="E409" s="3">
        <v>0</v>
      </c>
      <c r="F409" s="3">
        <v>6965217.28</v>
      </c>
      <c r="G409" s="63" t="s">
        <v>86</v>
      </c>
      <c r="H409" s="73" t="s">
        <v>979</v>
      </c>
    </row>
    <row r="410" spans="1:8" ht="15" customHeight="1">
      <c r="A410" s="72">
        <v>43160</v>
      </c>
      <c r="B410" s="2" t="s">
        <v>1316</v>
      </c>
      <c r="C410" s="2" t="s">
        <v>1317</v>
      </c>
      <c r="D410" s="3">
        <v>10.95</v>
      </c>
      <c r="E410" s="3">
        <v>0</v>
      </c>
      <c r="F410" s="3">
        <v>6973567.28</v>
      </c>
      <c r="G410" s="74" t="s">
        <v>86</v>
      </c>
      <c r="H410" s="2" t="s">
        <v>981</v>
      </c>
    </row>
    <row r="411" spans="1:8" ht="15" customHeight="1">
      <c r="A411" s="72">
        <v>43160</v>
      </c>
      <c r="B411" s="2" t="s">
        <v>1124</v>
      </c>
      <c r="C411" s="2" t="s">
        <v>1125</v>
      </c>
      <c r="D411" s="3">
        <v>2175</v>
      </c>
      <c r="E411" s="3">
        <v>0</v>
      </c>
      <c r="F411" s="3">
        <v>6974808.28</v>
      </c>
      <c r="G411" s="63" t="s">
        <v>86</v>
      </c>
      <c r="H411" s="73" t="s">
        <v>983</v>
      </c>
    </row>
    <row r="412" spans="1:8" ht="15" customHeight="1">
      <c r="A412" s="72">
        <v>43160</v>
      </c>
      <c r="B412" s="73" t="s">
        <v>1163</v>
      </c>
      <c r="C412" s="73" t="s">
        <v>1164</v>
      </c>
      <c r="D412" s="3">
        <v>57</v>
      </c>
      <c r="E412" s="3">
        <v>0</v>
      </c>
      <c r="F412" s="3">
        <v>6994709.12</v>
      </c>
      <c r="G412" s="74" t="s">
        <v>86</v>
      </c>
      <c r="H412" s="2" t="s">
        <v>985</v>
      </c>
    </row>
    <row r="413" spans="1:8" ht="15" customHeight="1">
      <c r="A413" s="72">
        <v>43160</v>
      </c>
      <c r="B413" s="2" t="s">
        <v>1190</v>
      </c>
      <c r="C413" s="2" t="s">
        <v>1191</v>
      </c>
      <c r="D413" s="3">
        <v>34.53</v>
      </c>
      <c r="E413" s="3">
        <v>0</v>
      </c>
      <c r="F413" s="3">
        <v>7033059.12</v>
      </c>
      <c r="G413" s="63" t="s">
        <v>86</v>
      </c>
      <c r="H413" s="73" t="s">
        <v>987</v>
      </c>
    </row>
    <row r="414" spans="1:8" ht="15" customHeight="1">
      <c r="A414" s="72">
        <v>43160</v>
      </c>
      <c r="B414" s="73" t="s">
        <v>1247</v>
      </c>
      <c r="C414" s="73" t="s">
        <v>1248</v>
      </c>
      <c r="D414" s="3">
        <v>27</v>
      </c>
      <c r="E414" s="3">
        <v>0</v>
      </c>
      <c r="F414" s="3">
        <v>7050368.74</v>
      </c>
      <c r="G414" s="74" t="s">
        <v>86</v>
      </c>
      <c r="H414" s="2" t="s">
        <v>989</v>
      </c>
    </row>
    <row r="415" spans="1:8" ht="15" customHeight="1">
      <c r="A415" s="72">
        <v>43160</v>
      </c>
      <c r="B415" s="2" t="s">
        <v>1244</v>
      </c>
      <c r="C415" s="2" t="s">
        <v>1245</v>
      </c>
      <c r="D415" s="3">
        <v>27</v>
      </c>
      <c r="E415" s="3">
        <v>0</v>
      </c>
      <c r="F415" s="3">
        <v>17050718.74</v>
      </c>
      <c r="G415" s="63" t="s">
        <v>86</v>
      </c>
      <c r="H415" s="73" t="s">
        <v>92</v>
      </c>
    </row>
    <row r="416" spans="1:8" ht="15" customHeight="1">
      <c r="A416" s="72">
        <v>43160</v>
      </c>
      <c r="B416" s="73" t="s">
        <v>1241</v>
      </c>
      <c r="C416" s="73" t="s">
        <v>1242</v>
      </c>
      <c r="D416" s="3">
        <v>27</v>
      </c>
      <c r="E416" s="3">
        <v>0</v>
      </c>
      <c r="F416" s="3">
        <v>12268105.43</v>
      </c>
      <c r="G416" s="74" t="s">
        <v>86</v>
      </c>
      <c r="H416" s="2" t="s">
        <v>92</v>
      </c>
    </row>
    <row r="417" spans="1:8" ht="15" customHeight="1">
      <c r="A417" s="72">
        <v>43160</v>
      </c>
      <c r="B417" s="2" t="s">
        <v>1238</v>
      </c>
      <c r="C417" s="2" t="s">
        <v>1239</v>
      </c>
      <c r="D417" s="3">
        <v>27</v>
      </c>
      <c r="E417" s="3">
        <v>0</v>
      </c>
      <c r="F417" s="3">
        <v>7782329.43</v>
      </c>
      <c r="G417" s="63" t="s">
        <v>86</v>
      </c>
      <c r="H417" s="73" t="s">
        <v>92</v>
      </c>
    </row>
    <row r="418" spans="1:8" ht="15" customHeight="1">
      <c r="A418" s="72">
        <v>43160</v>
      </c>
      <c r="B418" s="73" t="s">
        <v>1235</v>
      </c>
      <c r="C418" s="73" t="s">
        <v>1236</v>
      </c>
      <c r="D418" s="3">
        <v>27</v>
      </c>
      <c r="E418" s="3">
        <v>0</v>
      </c>
      <c r="F418" s="3">
        <v>7806829.43</v>
      </c>
      <c r="G418" s="74" t="s">
        <v>86</v>
      </c>
      <c r="H418" s="2" t="s">
        <v>92</v>
      </c>
    </row>
    <row r="419" spans="1:8" ht="15" customHeight="1">
      <c r="A419" s="72">
        <v>43160</v>
      </c>
      <c r="B419" s="2" t="s">
        <v>1232</v>
      </c>
      <c r="C419" s="2" t="s">
        <v>1233</v>
      </c>
      <c r="D419" s="3">
        <v>27</v>
      </c>
      <c r="E419" s="3">
        <v>0</v>
      </c>
      <c r="F419" s="3">
        <v>7819429.43</v>
      </c>
      <c r="G419" s="63" t="s">
        <v>86</v>
      </c>
      <c r="H419" s="73" t="s">
        <v>92</v>
      </c>
    </row>
    <row r="420" spans="1:8" ht="15" customHeight="1">
      <c r="A420" s="72">
        <v>43160</v>
      </c>
      <c r="B420" s="73" t="s">
        <v>1223</v>
      </c>
      <c r="C420" s="73" t="s">
        <v>1224</v>
      </c>
      <c r="D420" s="3">
        <v>28.52</v>
      </c>
      <c r="E420" s="3">
        <v>0</v>
      </c>
      <c r="F420" s="3">
        <v>7830529.43</v>
      </c>
      <c r="G420" s="74" t="s">
        <v>86</v>
      </c>
      <c r="H420" s="2" t="s">
        <v>92</v>
      </c>
    </row>
    <row r="421" spans="1:8" ht="15" customHeight="1">
      <c r="A421" s="72">
        <v>43160</v>
      </c>
      <c r="B421" s="2" t="s">
        <v>1292</v>
      </c>
      <c r="C421" s="2" t="s">
        <v>1293</v>
      </c>
      <c r="D421" s="3">
        <v>19.58</v>
      </c>
      <c r="E421" s="3">
        <v>0</v>
      </c>
      <c r="F421" s="3">
        <v>7846929.43</v>
      </c>
      <c r="G421" s="63" t="s">
        <v>86</v>
      </c>
      <c r="H421" s="73" t="s">
        <v>92</v>
      </c>
    </row>
    <row r="422" spans="1:8" ht="15" customHeight="1">
      <c r="A422" s="72">
        <v>43160</v>
      </c>
      <c r="B422" s="73" t="s">
        <v>1157</v>
      </c>
      <c r="C422" s="73" t="s">
        <v>1158</v>
      </c>
      <c r="D422" s="3">
        <v>102.04</v>
      </c>
      <c r="E422" s="3">
        <v>0</v>
      </c>
      <c r="F422" s="3">
        <v>7865429.43</v>
      </c>
      <c r="G422" s="74" t="s">
        <v>86</v>
      </c>
      <c r="H422" s="2" t="s">
        <v>998</v>
      </c>
    </row>
    <row r="423" spans="1:8" ht="15" customHeight="1">
      <c r="A423" s="72">
        <v>43160</v>
      </c>
      <c r="B423" s="2" t="s">
        <v>1172</v>
      </c>
      <c r="C423" s="2" t="s">
        <v>1173</v>
      </c>
      <c r="D423" s="3">
        <v>51.02</v>
      </c>
      <c r="E423" s="3">
        <v>0</v>
      </c>
      <c r="F423" s="3">
        <v>8352787</v>
      </c>
      <c r="G423" s="63" t="s">
        <v>1000</v>
      </c>
      <c r="H423" s="73" t="s">
        <v>1001</v>
      </c>
    </row>
    <row r="424" spans="1:8" ht="15" customHeight="1">
      <c r="A424" s="72">
        <v>43160</v>
      </c>
      <c r="B424" s="2" t="s">
        <v>1166</v>
      </c>
      <c r="C424" s="2" t="s">
        <v>1167</v>
      </c>
      <c r="D424" s="3">
        <v>54.71</v>
      </c>
      <c r="E424" s="3">
        <v>0</v>
      </c>
      <c r="F424" s="3">
        <v>9112892.58</v>
      </c>
      <c r="G424" s="74" t="s">
        <v>86</v>
      </c>
      <c r="H424" s="2" t="s">
        <v>1003</v>
      </c>
    </row>
    <row r="425" spans="1:8" ht="15" customHeight="1">
      <c r="A425" s="72">
        <v>43160</v>
      </c>
      <c r="B425" s="2" t="s">
        <v>1220</v>
      </c>
      <c r="C425" s="2" t="s">
        <v>1221</v>
      </c>
      <c r="D425" s="3">
        <v>28.69</v>
      </c>
      <c r="E425" s="3">
        <v>0</v>
      </c>
      <c r="F425" s="3">
        <v>9336824.38</v>
      </c>
      <c r="G425" s="63" t="s">
        <v>1005</v>
      </c>
      <c r="H425" s="73" t="s">
        <v>1006</v>
      </c>
    </row>
    <row r="426" spans="1:8" ht="15" customHeight="1">
      <c r="A426" s="72">
        <v>43160</v>
      </c>
      <c r="B426" s="2" t="s">
        <v>1214</v>
      </c>
      <c r="C426" s="2" t="s">
        <v>1215</v>
      </c>
      <c r="D426" s="3">
        <v>29.33</v>
      </c>
      <c r="E426" s="3">
        <v>0</v>
      </c>
      <c r="F426" s="3">
        <v>9536645.72</v>
      </c>
      <c r="G426" s="74" t="s">
        <v>86</v>
      </c>
      <c r="H426" s="2" t="s">
        <v>998</v>
      </c>
    </row>
    <row r="427" spans="1:8" ht="15" customHeight="1">
      <c r="A427" s="72">
        <v>43160</v>
      </c>
      <c r="B427" s="73" t="s">
        <v>1187</v>
      </c>
      <c r="C427" s="73" t="s">
        <v>1188</v>
      </c>
      <c r="D427" s="3">
        <v>35.34</v>
      </c>
      <c r="E427" s="3">
        <v>0</v>
      </c>
      <c r="F427" s="3">
        <v>9744985.52</v>
      </c>
      <c r="G427" s="63" t="s">
        <v>86</v>
      </c>
      <c r="H427" s="73" t="s">
        <v>1009</v>
      </c>
    </row>
    <row r="428" spans="1:8" ht="15" customHeight="1">
      <c r="A428" s="72">
        <v>43160</v>
      </c>
      <c r="B428" s="73" t="s">
        <v>1175</v>
      </c>
      <c r="C428" s="73" t="s">
        <v>1176</v>
      </c>
      <c r="D428" s="3">
        <v>47.56</v>
      </c>
      <c r="E428" s="3">
        <v>0</v>
      </c>
      <c r="F428" s="3">
        <v>9867238.23</v>
      </c>
      <c r="G428" s="74" t="s">
        <v>86</v>
      </c>
      <c r="H428" s="2" t="s">
        <v>1009</v>
      </c>
    </row>
    <row r="429" spans="1:8" ht="15" customHeight="1">
      <c r="A429" s="72">
        <v>43160</v>
      </c>
      <c r="B429" s="73" t="s">
        <v>1181</v>
      </c>
      <c r="C429" s="73" t="s">
        <v>1182</v>
      </c>
      <c r="D429" s="3">
        <v>39.95</v>
      </c>
      <c r="E429" s="3">
        <v>0</v>
      </c>
      <c r="F429" s="3">
        <v>9990083.25</v>
      </c>
      <c r="G429" s="63" t="s">
        <v>86</v>
      </c>
      <c r="H429" s="73" t="s">
        <v>92</v>
      </c>
    </row>
    <row r="430" spans="1:8" ht="15" customHeight="1">
      <c r="A430" s="72">
        <v>43160</v>
      </c>
      <c r="B430" s="2" t="s">
        <v>1208</v>
      </c>
      <c r="C430" s="2" t="s">
        <v>1209</v>
      </c>
      <c r="D430" s="3">
        <v>31.15</v>
      </c>
      <c r="E430" s="3">
        <v>0</v>
      </c>
      <c r="F430" s="3">
        <v>10113797.46</v>
      </c>
      <c r="G430" s="74" t="s">
        <v>86</v>
      </c>
      <c r="H430" s="2" t="s">
        <v>1013</v>
      </c>
    </row>
    <row r="431" spans="1:8" ht="15" customHeight="1">
      <c r="A431" s="72">
        <v>43160</v>
      </c>
      <c r="B431" s="73" t="s">
        <v>1217</v>
      </c>
      <c r="C431" s="73" t="s">
        <v>1218</v>
      </c>
      <c r="D431" s="3">
        <v>28.8</v>
      </c>
      <c r="E431" s="3">
        <v>0</v>
      </c>
      <c r="F431" s="3">
        <v>10129251.84</v>
      </c>
      <c r="G431" s="63" t="s">
        <v>1015</v>
      </c>
      <c r="H431" s="73" t="s">
        <v>92</v>
      </c>
    </row>
    <row r="432" spans="1:8" ht="15" customHeight="1">
      <c r="A432" s="72">
        <v>43160</v>
      </c>
      <c r="B432" s="2" t="s">
        <v>1142</v>
      </c>
      <c r="C432" s="2" t="s">
        <v>1143</v>
      </c>
      <c r="D432" s="3">
        <v>530.1</v>
      </c>
      <c r="E432" s="3">
        <v>0</v>
      </c>
      <c r="F432" s="3">
        <v>5346638.53</v>
      </c>
      <c r="G432" s="74" t="s">
        <v>86</v>
      </c>
      <c r="H432" s="2" t="s">
        <v>1018</v>
      </c>
    </row>
    <row r="433" spans="1:8" ht="15" customHeight="1">
      <c r="A433" s="72">
        <v>43187</v>
      </c>
      <c r="B433" s="2" t="s">
        <v>181</v>
      </c>
      <c r="C433" s="2" t="s">
        <v>182</v>
      </c>
      <c r="D433" s="3">
        <v>6.76</v>
      </c>
      <c r="E433" s="3">
        <v>0</v>
      </c>
      <c r="F433" s="3">
        <v>5346657.7</v>
      </c>
      <c r="G433" s="63" t="s">
        <v>86</v>
      </c>
      <c r="H433" s="73" t="s">
        <v>92</v>
      </c>
    </row>
    <row r="434" spans="1:8" ht="15" customHeight="1">
      <c r="A434" s="72">
        <v>43187</v>
      </c>
      <c r="B434" s="73" t="s">
        <v>172</v>
      </c>
      <c r="C434" s="73" t="s">
        <v>173</v>
      </c>
      <c r="D434" s="3">
        <v>8.48</v>
      </c>
      <c r="E434" s="3">
        <v>0</v>
      </c>
      <c r="F434" s="3">
        <v>5359437.7</v>
      </c>
      <c r="G434" s="74" t="s">
        <v>86</v>
      </c>
      <c r="H434" s="2" t="s">
        <v>1022</v>
      </c>
    </row>
    <row r="435" spans="1:8" ht="15" customHeight="1">
      <c r="A435" s="72">
        <v>43187</v>
      </c>
      <c r="B435" s="2" t="s">
        <v>157</v>
      </c>
      <c r="C435" s="2" t="s">
        <v>158</v>
      </c>
      <c r="D435" s="3">
        <v>22.66</v>
      </c>
      <c r="E435" s="3">
        <v>0</v>
      </c>
      <c r="F435" s="3">
        <v>5359474.45</v>
      </c>
      <c r="G435" s="63" t="s">
        <v>86</v>
      </c>
      <c r="H435" s="73" t="s">
        <v>1025</v>
      </c>
    </row>
    <row r="436" spans="1:8" ht="15" customHeight="1">
      <c r="A436" s="72">
        <v>43187</v>
      </c>
      <c r="B436" s="73" t="s">
        <v>190</v>
      </c>
      <c r="C436" s="73" t="s">
        <v>191</v>
      </c>
      <c r="D436" s="3">
        <v>114.45</v>
      </c>
      <c r="E436" s="3">
        <v>0</v>
      </c>
      <c r="F436" s="3">
        <v>5359508.95</v>
      </c>
      <c r="G436" s="74" t="s">
        <v>86</v>
      </c>
      <c r="H436" s="2" t="s">
        <v>1028</v>
      </c>
    </row>
    <row r="437" spans="1:8" ht="15" customHeight="1">
      <c r="A437" s="72">
        <v>43187</v>
      </c>
      <c r="B437" s="2" t="s">
        <v>193</v>
      </c>
      <c r="C437" s="2" t="s">
        <v>194</v>
      </c>
      <c r="D437" s="3">
        <v>6.78</v>
      </c>
      <c r="E437" s="3">
        <v>0</v>
      </c>
      <c r="F437" s="3">
        <v>5359539.7</v>
      </c>
      <c r="G437" s="63" t="s">
        <v>86</v>
      </c>
      <c r="H437" s="73" t="s">
        <v>1031</v>
      </c>
    </row>
    <row r="438" spans="1:8" ht="15" customHeight="1">
      <c r="A438" s="72">
        <v>43187</v>
      </c>
      <c r="B438" s="73" t="s">
        <v>196</v>
      </c>
      <c r="C438" s="73" t="s">
        <v>197</v>
      </c>
      <c r="D438" s="3">
        <v>4.54</v>
      </c>
      <c r="E438" s="3">
        <v>0</v>
      </c>
      <c r="F438" s="3">
        <v>5359568.95</v>
      </c>
      <c r="G438" s="74" t="s">
        <v>86</v>
      </c>
      <c r="H438" s="2" t="s">
        <v>1034</v>
      </c>
    </row>
    <row r="439" spans="1:8" ht="15" customHeight="1">
      <c r="A439" s="72">
        <v>43187</v>
      </c>
      <c r="B439" s="2" t="s">
        <v>199</v>
      </c>
      <c r="C439" s="2" t="s">
        <v>200</v>
      </c>
      <c r="D439" s="3">
        <v>1.04</v>
      </c>
      <c r="E439" s="3">
        <v>0</v>
      </c>
      <c r="F439" s="3">
        <v>5359596.7</v>
      </c>
      <c r="G439" s="63" t="s">
        <v>86</v>
      </c>
      <c r="H439" s="73" t="s">
        <v>1037</v>
      </c>
    </row>
    <row r="440" spans="1:8" ht="15" customHeight="1">
      <c r="A440" s="72">
        <v>43173</v>
      </c>
      <c r="B440" s="73" t="s">
        <v>734</v>
      </c>
      <c r="C440" s="73" t="s">
        <v>735</v>
      </c>
      <c r="D440" s="3">
        <v>9</v>
      </c>
      <c r="E440" s="3">
        <v>0</v>
      </c>
      <c r="F440" s="3">
        <v>5359622.35</v>
      </c>
      <c r="G440" s="74" t="s">
        <v>86</v>
      </c>
      <c r="H440" s="2" t="s">
        <v>1040</v>
      </c>
    </row>
    <row r="441" spans="1:8" ht="15" customHeight="1">
      <c r="A441" s="72">
        <v>43173</v>
      </c>
      <c r="B441" s="2" t="s">
        <v>737</v>
      </c>
      <c r="C441" s="2" t="s">
        <v>738</v>
      </c>
      <c r="D441" s="3">
        <v>6</v>
      </c>
      <c r="E441" s="3">
        <v>0</v>
      </c>
      <c r="F441" s="3">
        <v>5359644.85</v>
      </c>
      <c r="G441" s="63" t="s">
        <v>86</v>
      </c>
      <c r="H441" s="73" t="s">
        <v>1043</v>
      </c>
    </row>
    <row r="442" spans="1:8" ht="15" customHeight="1">
      <c r="A442" s="72">
        <v>43173</v>
      </c>
      <c r="B442" s="73" t="s">
        <v>728</v>
      </c>
      <c r="C442" s="73" t="s">
        <v>729</v>
      </c>
      <c r="D442" s="3">
        <v>36.96</v>
      </c>
      <c r="E442" s="3">
        <v>0</v>
      </c>
      <c r="F442" s="3">
        <v>5359665.7</v>
      </c>
      <c r="G442" s="74" t="s">
        <v>86</v>
      </c>
      <c r="H442" s="2" t="s">
        <v>1046</v>
      </c>
    </row>
    <row r="443" spans="1:8" ht="15" customHeight="1">
      <c r="A443" s="72">
        <v>43180</v>
      </c>
      <c r="B443" s="73" t="s">
        <v>547</v>
      </c>
      <c r="C443" s="73" t="s">
        <v>548</v>
      </c>
      <c r="D443" s="3">
        <v>36.96</v>
      </c>
      <c r="E443" s="3">
        <v>0</v>
      </c>
      <c r="F443" s="3">
        <v>5359682.95</v>
      </c>
      <c r="G443" s="63" t="s">
        <v>1048</v>
      </c>
      <c r="H443" s="73" t="s">
        <v>92</v>
      </c>
    </row>
    <row r="444" spans="1:8" ht="15" customHeight="1">
      <c r="A444" s="72">
        <v>43160</v>
      </c>
      <c r="B444" s="73" t="s">
        <v>1325</v>
      </c>
      <c r="C444" s="73" t="s">
        <v>1326</v>
      </c>
      <c r="D444" s="3">
        <v>6</v>
      </c>
      <c r="E444" s="3">
        <v>0</v>
      </c>
      <c r="F444" s="3">
        <v>5344157.95</v>
      </c>
      <c r="G444" s="74" t="s">
        <v>86</v>
      </c>
      <c r="H444" s="2" t="s">
        <v>92</v>
      </c>
    </row>
    <row r="445" spans="1:8" ht="15" customHeight="1">
      <c r="A445" s="72">
        <v>43160</v>
      </c>
      <c r="B445" s="2" t="s">
        <v>1136</v>
      </c>
      <c r="C445" s="2" t="s">
        <v>1137</v>
      </c>
      <c r="D445" s="3">
        <v>949.77</v>
      </c>
      <c r="E445" s="3">
        <v>0</v>
      </c>
      <c r="F445" s="3">
        <v>5363657.95</v>
      </c>
      <c r="G445" s="63" t="s">
        <v>1051</v>
      </c>
      <c r="H445" s="73" t="s">
        <v>92</v>
      </c>
    </row>
    <row r="446" spans="1:8" ht="15" customHeight="1">
      <c r="A446" s="72">
        <v>43160</v>
      </c>
      <c r="B446" s="73" t="s">
        <v>1121</v>
      </c>
      <c r="C446" s="73" t="s">
        <v>1122</v>
      </c>
      <c r="D446" s="3">
        <v>2917.48</v>
      </c>
      <c r="E446" s="3">
        <v>0</v>
      </c>
      <c r="F446" s="3">
        <v>5388157.95</v>
      </c>
      <c r="G446" s="74" t="s">
        <v>1052</v>
      </c>
      <c r="H446" s="2" t="s">
        <v>89</v>
      </c>
    </row>
    <row r="447" spans="1:8" ht="15" customHeight="1">
      <c r="A447" s="72">
        <v>43160</v>
      </c>
      <c r="B447" s="73" t="s">
        <v>1319</v>
      </c>
      <c r="C447" s="73" t="s">
        <v>1320</v>
      </c>
      <c r="D447" s="3">
        <v>9</v>
      </c>
      <c r="E447" s="3">
        <v>0</v>
      </c>
      <c r="F447" s="3">
        <v>5334157.95</v>
      </c>
      <c r="G447" s="63" t="s">
        <v>1054</v>
      </c>
      <c r="H447" s="73" t="s">
        <v>92</v>
      </c>
    </row>
    <row r="448" spans="1:8" ht="15" customHeight="1">
      <c r="A448" s="72">
        <v>43160</v>
      </c>
      <c r="B448" s="2" t="s">
        <v>1322</v>
      </c>
      <c r="C448" s="2" t="s">
        <v>1323</v>
      </c>
      <c r="D448" s="3">
        <v>6.15</v>
      </c>
      <c r="E448" s="3">
        <v>0</v>
      </c>
      <c r="F448" s="3">
        <v>5348057.95</v>
      </c>
      <c r="G448" s="74" t="s">
        <v>1056</v>
      </c>
      <c r="H448" s="2" t="s">
        <v>92</v>
      </c>
    </row>
    <row r="449" spans="1:8" ht="15" customHeight="1">
      <c r="A449" s="72">
        <v>43161</v>
      </c>
      <c r="B449" s="73" t="s">
        <v>1072</v>
      </c>
      <c r="C449" s="73" t="s">
        <v>1073</v>
      </c>
      <c r="D449" s="3">
        <v>6727.5</v>
      </c>
      <c r="E449" s="3">
        <v>0</v>
      </c>
      <c r="F449" s="3">
        <v>5365157.95</v>
      </c>
      <c r="G449" s="63" t="s">
        <v>86</v>
      </c>
      <c r="H449" s="73" t="s">
        <v>92</v>
      </c>
    </row>
    <row r="450" spans="1:8" ht="15" customHeight="1">
      <c r="A450" s="72">
        <v>43161</v>
      </c>
      <c r="B450" s="2" t="s">
        <v>1075</v>
      </c>
      <c r="C450" s="2" t="s">
        <v>1076</v>
      </c>
      <c r="D450" s="3">
        <v>6000</v>
      </c>
      <c r="E450" s="3">
        <v>0</v>
      </c>
      <c r="F450" s="3">
        <v>5380157.95</v>
      </c>
      <c r="G450" s="74" t="s">
        <v>1059</v>
      </c>
      <c r="H450" s="2" t="s">
        <v>92</v>
      </c>
    </row>
    <row r="451" spans="1:8" ht="15" customHeight="1">
      <c r="A451" s="72">
        <v>43168</v>
      </c>
      <c r="B451" s="2" t="s">
        <v>918</v>
      </c>
      <c r="C451" s="2" t="s">
        <v>919</v>
      </c>
      <c r="D451" s="3">
        <v>25.44</v>
      </c>
      <c r="E451" s="3">
        <v>0</v>
      </c>
      <c r="F451" s="3">
        <v>5400657.95</v>
      </c>
      <c r="G451" s="63" t="s">
        <v>86</v>
      </c>
      <c r="H451" s="73" t="s">
        <v>92</v>
      </c>
    </row>
    <row r="452" spans="1:8" ht="15" customHeight="1">
      <c r="A452" s="72">
        <v>43168</v>
      </c>
      <c r="B452" s="73" t="s">
        <v>885</v>
      </c>
      <c r="C452" s="73" t="s">
        <v>886</v>
      </c>
      <c r="D452" s="3">
        <v>57</v>
      </c>
      <c r="E452" s="3">
        <v>0</v>
      </c>
      <c r="F452" s="3">
        <v>5423657.95</v>
      </c>
      <c r="G452" s="74" t="s">
        <v>86</v>
      </c>
      <c r="H452" s="2" t="s">
        <v>92</v>
      </c>
    </row>
    <row r="453" spans="1:8" ht="15" customHeight="1">
      <c r="A453" s="72">
        <v>43168</v>
      </c>
      <c r="B453" s="73" t="s">
        <v>915</v>
      </c>
      <c r="C453" s="73" t="s">
        <v>916</v>
      </c>
      <c r="D453" s="3">
        <v>29.33</v>
      </c>
      <c r="E453" s="3">
        <v>0</v>
      </c>
      <c r="F453" s="3">
        <v>5442157.95</v>
      </c>
      <c r="G453" s="63" t="s">
        <v>86</v>
      </c>
      <c r="H453" s="73" t="s">
        <v>92</v>
      </c>
    </row>
    <row r="454" spans="1:8" ht="15" customHeight="1">
      <c r="A454" s="72">
        <v>43168</v>
      </c>
      <c r="B454" s="2" t="s">
        <v>936</v>
      </c>
      <c r="C454" s="2" t="s">
        <v>937</v>
      </c>
      <c r="D454" s="3">
        <v>1.34</v>
      </c>
      <c r="E454" s="3">
        <v>0</v>
      </c>
      <c r="F454" s="3">
        <v>5441616.95</v>
      </c>
      <c r="G454" s="74" t="s">
        <v>86</v>
      </c>
      <c r="H454" s="2" t="s">
        <v>92</v>
      </c>
    </row>
    <row r="455" spans="1:8" ht="15" customHeight="1">
      <c r="A455" s="72">
        <v>43168</v>
      </c>
      <c r="B455" s="73" t="s">
        <v>927</v>
      </c>
      <c r="C455" s="73" t="s">
        <v>928</v>
      </c>
      <c r="D455" s="3">
        <v>12</v>
      </c>
      <c r="E455" s="3">
        <v>0</v>
      </c>
      <c r="F455" s="3">
        <v>5436561.95</v>
      </c>
      <c r="G455" s="63" t="s">
        <v>86</v>
      </c>
      <c r="H455" s="73" t="s">
        <v>92</v>
      </c>
    </row>
    <row r="456" spans="1:8" ht="15" customHeight="1">
      <c r="A456" s="72">
        <v>43168</v>
      </c>
      <c r="B456" s="2" t="s">
        <v>924</v>
      </c>
      <c r="C456" s="2" t="s">
        <v>925</v>
      </c>
      <c r="D456" s="3">
        <v>12.6</v>
      </c>
      <c r="E456" s="3">
        <v>0</v>
      </c>
      <c r="F456" s="3">
        <v>5428661.95</v>
      </c>
      <c r="G456" s="74" t="s">
        <v>86</v>
      </c>
      <c r="H456" s="2" t="s">
        <v>92</v>
      </c>
    </row>
    <row r="457" spans="1:8" ht="15" customHeight="1">
      <c r="A457" s="72">
        <v>43168</v>
      </c>
      <c r="B457" s="73" t="s">
        <v>909</v>
      </c>
      <c r="C457" s="73" t="s">
        <v>910</v>
      </c>
      <c r="D457" s="3">
        <v>36.14</v>
      </c>
      <c r="E457" s="3">
        <v>0</v>
      </c>
      <c r="F457" s="3">
        <v>5399961.95</v>
      </c>
      <c r="G457" s="63" t="s">
        <v>1067</v>
      </c>
      <c r="H457" s="73" t="s">
        <v>92</v>
      </c>
    </row>
    <row r="458" spans="1:8" ht="15" customHeight="1">
      <c r="A458" s="72">
        <v>43168</v>
      </c>
      <c r="B458" s="2" t="s">
        <v>900</v>
      </c>
      <c r="C458" s="2" t="s">
        <v>901</v>
      </c>
      <c r="D458" s="3">
        <v>47.48</v>
      </c>
      <c r="E458" s="3">
        <v>0</v>
      </c>
      <c r="F458" s="3">
        <v>5371404.95</v>
      </c>
      <c r="G458" s="74" t="s">
        <v>86</v>
      </c>
      <c r="H458" s="2" t="s">
        <v>92</v>
      </c>
    </row>
    <row r="459" spans="1:8" ht="15" customHeight="1">
      <c r="A459" s="72">
        <v>43168</v>
      </c>
      <c r="B459" s="73" t="s">
        <v>903</v>
      </c>
      <c r="C459" s="73" t="s">
        <v>904</v>
      </c>
      <c r="D459" s="3">
        <v>39.72</v>
      </c>
      <c r="E459" s="3">
        <v>0</v>
      </c>
      <c r="F459" s="3">
        <v>5363524.95</v>
      </c>
      <c r="G459" s="63" t="s">
        <v>86</v>
      </c>
      <c r="H459" s="73" t="s">
        <v>92</v>
      </c>
    </row>
    <row r="460" spans="1:8" ht="15" customHeight="1">
      <c r="A460" s="72">
        <v>43180</v>
      </c>
      <c r="B460" s="73" t="s">
        <v>451</v>
      </c>
      <c r="C460" s="73" t="s">
        <v>452</v>
      </c>
      <c r="D460" s="3">
        <v>2025</v>
      </c>
      <c r="E460" s="3">
        <v>0</v>
      </c>
      <c r="F460" s="3">
        <v>5323889.95</v>
      </c>
      <c r="G460" s="74" t="s">
        <v>1071</v>
      </c>
      <c r="H460" s="2" t="s">
        <v>92</v>
      </c>
    </row>
    <row r="461" spans="1:8" ht="15" customHeight="1">
      <c r="A461" s="72">
        <v>43181</v>
      </c>
      <c r="B461" s="2" t="s">
        <v>410</v>
      </c>
      <c r="C461" s="2" t="s">
        <v>411</v>
      </c>
      <c r="D461" s="3">
        <v>3150</v>
      </c>
      <c r="E461" s="3">
        <v>0</v>
      </c>
      <c r="F461" s="3">
        <v>5335389.95</v>
      </c>
      <c r="G461" s="63" t="s">
        <v>86</v>
      </c>
      <c r="H461" s="73" t="s">
        <v>1074</v>
      </c>
    </row>
    <row r="462" spans="1:8" ht="15" customHeight="1">
      <c r="A462" s="72">
        <v>43160</v>
      </c>
      <c r="B462" s="2" t="s">
        <v>1106</v>
      </c>
      <c r="C462" s="2" t="s">
        <v>1107</v>
      </c>
      <c r="D462" s="3">
        <v>7173.59</v>
      </c>
      <c r="E462" s="3">
        <v>0</v>
      </c>
      <c r="F462" s="3">
        <v>5342117.45</v>
      </c>
      <c r="G462" s="74" t="s">
        <v>86</v>
      </c>
      <c r="H462" s="2" t="s">
        <v>1077</v>
      </c>
    </row>
    <row r="463" spans="1:8" ht="15" customHeight="1">
      <c r="A463" s="72">
        <v>43160</v>
      </c>
      <c r="B463" s="73" t="s">
        <v>1103</v>
      </c>
      <c r="C463" s="73" t="s">
        <v>1104</v>
      </c>
      <c r="D463" s="3">
        <v>7173.59</v>
      </c>
      <c r="E463" s="3">
        <v>0</v>
      </c>
      <c r="F463" s="3">
        <v>5348117.45</v>
      </c>
      <c r="G463" s="63" t="s">
        <v>86</v>
      </c>
      <c r="H463" s="73" t="s">
        <v>1080</v>
      </c>
    </row>
    <row r="464" spans="1:8" ht="15" customHeight="1">
      <c r="A464" s="72">
        <v>43160</v>
      </c>
      <c r="B464" s="2" t="s">
        <v>1100</v>
      </c>
      <c r="C464" s="2" t="s">
        <v>1101</v>
      </c>
      <c r="D464" s="3">
        <v>7173.59</v>
      </c>
      <c r="E464" s="3">
        <v>0</v>
      </c>
      <c r="F464" s="3">
        <v>5348257.25</v>
      </c>
      <c r="G464" s="74" t="s">
        <v>86</v>
      </c>
      <c r="H464" s="2" t="s">
        <v>1083</v>
      </c>
    </row>
    <row r="465" spans="1:8" ht="15" customHeight="1">
      <c r="A465" s="72">
        <v>43160</v>
      </c>
      <c r="B465" s="73" t="s">
        <v>1097</v>
      </c>
      <c r="C465" s="73" t="s">
        <v>1098</v>
      </c>
      <c r="D465" s="3">
        <v>7173.59</v>
      </c>
      <c r="E465" s="3">
        <v>0</v>
      </c>
      <c r="F465" s="3">
        <v>5348347.5</v>
      </c>
      <c r="G465" s="63" t="s">
        <v>86</v>
      </c>
      <c r="H465" s="73" t="s">
        <v>1086</v>
      </c>
    </row>
    <row r="466" spans="1:8" ht="15" customHeight="1">
      <c r="A466" s="72">
        <v>43160</v>
      </c>
      <c r="B466" s="2" t="s">
        <v>1148</v>
      </c>
      <c r="C466" s="2" t="s">
        <v>1149</v>
      </c>
      <c r="D466" s="3">
        <v>182.05</v>
      </c>
      <c r="E466" s="3">
        <v>0</v>
      </c>
      <c r="F466" s="3">
        <v>5348400.15</v>
      </c>
      <c r="G466" s="74" t="s">
        <v>86</v>
      </c>
      <c r="H466" s="2" t="s">
        <v>364</v>
      </c>
    </row>
    <row r="467" spans="1:8" ht="15" customHeight="1">
      <c r="A467" s="72">
        <v>43160</v>
      </c>
      <c r="B467" s="73" t="s">
        <v>1151</v>
      </c>
      <c r="C467" s="73" t="s">
        <v>1152</v>
      </c>
      <c r="D467" s="3">
        <v>122.52</v>
      </c>
      <c r="E467" s="3">
        <v>0</v>
      </c>
      <c r="F467" s="3">
        <v>5375887.06</v>
      </c>
      <c r="G467" s="63" t="s">
        <v>86</v>
      </c>
      <c r="H467" s="73" t="s">
        <v>1088</v>
      </c>
    </row>
    <row r="468" spans="1:8" ht="15" customHeight="1">
      <c r="A468" s="72">
        <v>43160</v>
      </c>
      <c r="B468" s="2" t="s">
        <v>1160</v>
      </c>
      <c r="C468" s="2" t="s">
        <v>1161</v>
      </c>
      <c r="D468" s="3">
        <v>82.98</v>
      </c>
      <c r="E468" s="3">
        <v>0</v>
      </c>
      <c r="F468" s="3">
        <v>9376237.06</v>
      </c>
      <c r="G468" s="74" t="s">
        <v>1090</v>
      </c>
      <c r="H468" s="2" t="s">
        <v>1088</v>
      </c>
    </row>
    <row r="469" spans="1:8" ht="15" customHeight="1">
      <c r="A469" s="72">
        <v>43160</v>
      </c>
      <c r="B469" s="2" t="s">
        <v>1094</v>
      </c>
      <c r="C469" s="2" t="s">
        <v>1095</v>
      </c>
      <c r="D469" s="3">
        <v>7173.59</v>
      </c>
      <c r="E469" s="3">
        <v>0</v>
      </c>
      <c r="F469" s="3">
        <v>13861587.06</v>
      </c>
      <c r="G469" s="63" t="s">
        <v>86</v>
      </c>
      <c r="H469" s="73" t="s">
        <v>1093</v>
      </c>
    </row>
    <row r="470" spans="1:8" ht="15" customHeight="1">
      <c r="A470" s="72">
        <v>43160</v>
      </c>
      <c r="B470" s="73" t="s">
        <v>1091</v>
      </c>
      <c r="C470" s="73" t="s">
        <v>1092</v>
      </c>
      <c r="D470" s="3">
        <v>7173.59</v>
      </c>
      <c r="E470" s="3">
        <v>0</v>
      </c>
      <c r="F470" s="3">
        <v>13868760.65</v>
      </c>
      <c r="G470" s="74" t="s">
        <v>86</v>
      </c>
      <c r="H470" s="2" t="s">
        <v>1096</v>
      </c>
    </row>
    <row r="471" spans="1:8" ht="15" customHeight="1">
      <c r="A471" s="72">
        <v>43160</v>
      </c>
      <c r="B471" s="2" t="s">
        <v>1118</v>
      </c>
      <c r="C471" s="2" t="s">
        <v>1119</v>
      </c>
      <c r="D471" s="3">
        <v>3621</v>
      </c>
      <c r="E471" s="3">
        <v>0</v>
      </c>
      <c r="F471" s="3">
        <v>13875934.24</v>
      </c>
      <c r="G471" s="63" t="s">
        <v>86</v>
      </c>
      <c r="H471" s="73" t="s">
        <v>1099</v>
      </c>
    </row>
    <row r="472" spans="1:8" ht="15" customHeight="1">
      <c r="A472" s="72">
        <v>43168</v>
      </c>
      <c r="B472" s="73" t="s">
        <v>849</v>
      </c>
      <c r="C472" s="73" t="s">
        <v>850</v>
      </c>
      <c r="D472" s="3">
        <v>183.74</v>
      </c>
      <c r="E472" s="3">
        <v>0</v>
      </c>
      <c r="F472" s="3">
        <v>13883107.83</v>
      </c>
      <c r="G472" s="74" t="s">
        <v>86</v>
      </c>
      <c r="H472" s="2" t="s">
        <v>1102</v>
      </c>
    </row>
    <row r="473" spans="1:8" ht="15" customHeight="1">
      <c r="A473" s="72">
        <v>43168</v>
      </c>
      <c r="B473" s="2" t="s">
        <v>852</v>
      </c>
      <c r="C473" s="2" t="s">
        <v>853</v>
      </c>
      <c r="D473" s="3">
        <v>182.85</v>
      </c>
      <c r="E473" s="3">
        <v>0</v>
      </c>
      <c r="F473" s="3">
        <v>13890281.42</v>
      </c>
      <c r="G473" s="63" t="s">
        <v>86</v>
      </c>
      <c r="H473" s="73" t="s">
        <v>1105</v>
      </c>
    </row>
    <row r="474" spans="1:8" ht="15" customHeight="1">
      <c r="A474" s="72">
        <v>43168</v>
      </c>
      <c r="B474" s="2" t="s">
        <v>840</v>
      </c>
      <c r="C474" s="2" t="s">
        <v>841</v>
      </c>
      <c r="D474" s="3">
        <v>311.98</v>
      </c>
      <c r="E474" s="3">
        <v>0</v>
      </c>
      <c r="F474" s="3">
        <v>13897455.01</v>
      </c>
      <c r="G474" s="74" t="s">
        <v>86</v>
      </c>
      <c r="H474" s="2" t="s">
        <v>1108</v>
      </c>
    </row>
    <row r="475" spans="1:8" ht="15" customHeight="1">
      <c r="A475" s="72">
        <v>43168</v>
      </c>
      <c r="B475" s="73" t="s">
        <v>843</v>
      </c>
      <c r="C475" s="73" t="s">
        <v>844</v>
      </c>
      <c r="D475" s="3">
        <v>299.21</v>
      </c>
      <c r="E475" s="3">
        <v>0</v>
      </c>
      <c r="F475" s="3">
        <v>13904628.6</v>
      </c>
      <c r="G475" s="63" t="s">
        <v>86</v>
      </c>
      <c r="H475" s="73" t="s">
        <v>1111</v>
      </c>
    </row>
    <row r="476" spans="1:8" ht="15" customHeight="1">
      <c r="A476" s="72">
        <v>43168</v>
      </c>
      <c r="B476" s="73" t="s">
        <v>837</v>
      </c>
      <c r="C476" s="73" t="s">
        <v>838</v>
      </c>
      <c r="D476" s="3">
        <v>335.37</v>
      </c>
      <c r="E476" s="3">
        <v>0</v>
      </c>
      <c r="F476" s="3">
        <v>13911372.22</v>
      </c>
      <c r="G476" s="74" t="s">
        <v>86</v>
      </c>
      <c r="H476" s="2" t="s">
        <v>1114</v>
      </c>
    </row>
    <row r="477" spans="1:8" ht="15" customHeight="1">
      <c r="A477" s="72">
        <v>43168</v>
      </c>
      <c r="B477" s="2" t="s">
        <v>834</v>
      </c>
      <c r="C477" s="2" t="s">
        <v>835</v>
      </c>
      <c r="D477" s="3">
        <v>730.51</v>
      </c>
      <c r="E477" s="3">
        <v>0</v>
      </c>
      <c r="F477" s="3">
        <v>13918100.88</v>
      </c>
      <c r="G477" s="63" t="s">
        <v>86</v>
      </c>
      <c r="H477" s="73" t="s">
        <v>1117</v>
      </c>
    </row>
    <row r="478" spans="1:8" ht="15" customHeight="1">
      <c r="A478" s="72">
        <v>43187</v>
      </c>
      <c r="B478" s="73" t="s">
        <v>148</v>
      </c>
      <c r="C478" s="73" t="s">
        <v>149</v>
      </c>
      <c r="D478" s="3">
        <v>29.33</v>
      </c>
      <c r="E478" s="3">
        <v>0</v>
      </c>
      <c r="F478" s="3">
        <v>13924100.88</v>
      </c>
      <c r="G478" s="74" t="s">
        <v>86</v>
      </c>
      <c r="H478" s="2" t="s">
        <v>1120</v>
      </c>
    </row>
    <row r="479" spans="1:8" ht="15" customHeight="1">
      <c r="A479" s="72">
        <v>43187</v>
      </c>
      <c r="B479" s="2" t="s">
        <v>151</v>
      </c>
      <c r="C479" s="2" t="s">
        <v>152</v>
      </c>
      <c r="D479" s="3">
        <v>27.52</v>
      </c>
      <c r="E479" s="3">
        <v>0</v>
      </c>
      <c r="F479" s="3">
        <v>13927721.88</v>
      </c>
      <c r="G479" s="63" t="s">
        <v>86</v>
      </c>
      <c r="H479" s="73" t="s">
        <v>1123</v>
      </c>
    </row>
    <row r="480" spans="1:8" ht="15" customHeight="1">
      <c r="A480" s="72">
        <v>43187</v>
      </c>
      <c r="B480" s="2" t="s">
        <v>139</v>
      </c>
      <c r="C480" s="2" t="s">
        <v>140</v>
      </c>
      <c r="D480" s="3">
        <v>57</v>
      </c>
      <c r="E480" s="3">
        <v>0</v>
      </c>
      <c r="F480" s="3">
        <v>13930639.36</v>
      </c>
      <c r="G480" s="74" t="s">
        <v>86</v>
      </c>
      <c r="H480" s="2" t="s">
        <v>1126</v>
      </c>
    </row>
    <row r="481" spans="1:8" ht="15" customHeight="1">
      <c r="A481" s="72">
        <v>43187</v>
      </c>
      <c r="B481" s="73" t="s">
        <v>136</v>
      </c>
      <c r="C481" s="73" t="s">
        <v>137</v>
      </c>
      <c r="D481" s="3">
        <v>58.35</v>
      </c>
      <c r="E481" s="3">
        <v>0</v>
      </c>
      <c r="F481" s="3">
        <v>13932814.36</v>
      </c>
      <c r="G481" s="63" t="s">
        <v>86</v>
      </c>
      <c r="H481" s="73" t="s">
        <v>1129</v>
      </c>
    </row>
    <row r="482" spans="1:8" ht="15" customHeight="1">
      <c r="A482" s="72">
        <v>43187</v>
      </c>
      <c r="B482" s="2" t="s">
        <v>133</v>
      </c>
      <c r="C482" s="2" t="s">
        <v>134</v>
      </c>
      <c r="D482" s="3">
        <v>60.57</v>
      </c>
      <c r="E482" s="3">
        <v>0</v>
      </c>
      <c r="F482" s="3">
        <v>13934887.47</v>
      </c>
      <c r="G482" s="74" t="s">
        <v>86</v>
      </c>
      <c r="H482" s="2" t="s">
        <v>1132</v>
      </c>
    </row>
    <row r="483" spans="1:8" ht="15" customHeight="1">
      <c r="A483" s="72">
        <v>43187</v>
      </c>
      <c r="B483" s="2" t="s">
        <v>175</v>
      </c>
      <c r="C483" s="2" t="s">
        <v>176</v>
      </c>
      <c r="D483" s="3">
        <v>8.21</v>
      </c>
      <c r="E483" s="3">
        <v>0</v>
      </c>
      <c r="F483" s="3">
        <v>13936783.47</v>
      </c>
      <c r="G483" s="63" t="s">
        <v>86</v>
      </c>
      <c r="H483" s="73" t="s">
        <v>1135</v>
      </c>
    </row>
    <row r="484" spans="1:8" ht="15" customHeight="1">
      <c r="A484" s="72">
        <v>43187</v>
      </c>
      <c r="B484" s="73" t="s">
        <v>184</v>
      </c>
      <c r="C484" s="73" t="s">
        <v>185</v>
      </c>
      <c r="D484" s="3">
        <v>3.6</v>
      </c>
      <c r="E484" s="3">
        <v>0</v>
      </c>
      <c r="F484" s="3">
        <v>13937860.68</v>
      </c>
      <c r="G484" s="74" t="s">
        <v>86</v>
      </c>
      <c r="H484" s="2" t="s">
        <v>1138</v>
      </c>
    </row>
    <row r="485" spans="1:8" ht="15" customHeight="1">
      <c r="A485" s="72">
        <v>43187</v>
      </c>
      <c r="B485" s="2" t="s">
        <v>163</v>
      </c>
      <c r="C485" s="2" t="s">
        <v>164</v>
      </c>
      <c r="D485" s="3">
        <v>20.34</v>
      </c>
      <c r="E485" s="3">
        <v>0</v>
      </c>
      <c r="F485" s="3">
        <v>13938810.45</v>
      </c>
      <c r="G485" s="63" t="s">
        <v>86</v>
      </c>
      <c r="H485" s="73" t="s">
        <v>1141</v>
      </c>
    </row>
    <row r="486" spans="1:8" ht="15" customHeight="1">
      <c r="A486" s="72">
        <v>43187</v>
      </c>
      <c r="B486" s="2" t="s">
        <v>169</v>
      </c>
      <c r="C486" s="2" t="s">
        <v>170</v>
      </c>
      <c r="D486" s="3">
        <v>10.17</v>
      </c>
      <c r="E486" s="3">
        <v>0</v>
      </c>
      <c r="F486" s="3">
        <v>13939407.45</v>
      </c>
      <c r="G486" s="74" t="s">
        <v>86</v>
      </c>
      <c r="H486" s="2" t="s">
        <v>1144</v>
      </c>
    </row>
    <row r="487" spans="1:8" ht="15" customHeight="1">
      <c r="A487" s="72">
        <v>43187</v>
      </c>
      <c r="B487" s="73" t="s">
        <v>118</v>
      </c>
      <c r="C487" s="73" t="s">
        <v>119</v>
      </c>
      <c r="D487" s="3">
        <v>371.15</v>
      </c>
      <c r="E487" s="3">
        <v>0</v>
      </c>
      <c r="F487" s="3">
        <v>13939937.55</v>
      </c>
      <c r="G487" s="63" t="s">
        <v>86</v>
      </c>
      <c r="H487" s="73" t="s">
        <v>1147</v>
      </c>
    </row>
    <row r="488" spans="1:8" ht="15" customHeight="1">
      <c r="A488" s="72">
        <v>43187</v>
      </c>
      <c r="B488" s="73" t="s">
        <v>154</v>
      </c>
      <c r="C488" s="73" t="s">
        <v>155</v>
      </c>
      <c r="D488" s="3">
        <v>25.96</v>
      </c>
      <c r="E488" s="3">
        <v>0</v>
      </c>
      <c r="F488" s="3">
        <v>13940204.67</v>
      </c>
      <c r="G488" s="74" t="s">
        <v>86</v>
      </c>
      <c r="H488" s="2" t="s">
        <v>1150</v>
      </c>
    </row>
    <row r="489" spans="1:8" ht="15" customHeight="1">
      <c r="A489" s="72">
        <v>43187</v>
      </c>
      <c r="B489" s="73" t="s">
        <v>166</v>
      </c>
      <c r="C489" s="73" t="s">
        <v>167</v>
      </c>
      <c r="D489" s="3">
        <v>15.57</v>
      </c>
      <c r="E489" s="3">
        <v>0</v>
      </c>
      <c r="F489" s="3">
        <v>13940386.72</v>
      </c>
      <c r="G489" s="63" t="s">
        <v>86</v>
      </c>
      <c r="H489" s="73" t="s">
        <v>1153</v>
      </c>
    </row>
    <row r="490" spans="1:8" ht="15" customHeight="1">
      <c r="A490" s="72">
        <v>43160</v>
      </c>
      <c r="B490" s="2" t="s">
        <v>1130</v>
      </c>
      <c r="C490" s="2" t="s">
        <v>1131</v>
      </c>
      <c r="D490" s="3">
        <v>1896</v>
      </c>
      <c r="E490" s="3">
        <v>0</v>
      </c>
      <c r="F490" s="3">
        <v>13940509.24</v>
      </c>
      <c r="G490" s="74" t="s">
        <v>86</v>
      </c>
      <c r="H490" s="2" t="s">
        <v>1156</v>
      </c>
    </row>
    <row r="491" spans="1:8" ht="15" customHeight="1">
      <c r="A491" s="72">
        <v>43160</v>
      </c>
      <c r="B491" s="73" t="s">
        <v>1109</v>
      </c>
      <c r="C491" s="73" t="s">
        <v>1110</v>
      </c>
      <c r="D491" s="3">
        <v>6743.62</v>
      </c>
      <c r="E491" s="3">
        <v>0</v>
      </c>
      <c r="F491" s="3">
        <v>13940619.06</v>
      </c>
      <c r="G491" s="63" t="s">
        <v>86</v>
      </c>
      <c r="H491" s="73" t="s">
        <v>1159</v>
      </c>
    </row>
    <row r="492" spans="1:8" ht="15" customHeight="1">
      <c r="A492" s="72">
        <v>43160</v>
      </c>
      <c r="B492" s="73" t="s">
        <v>1133</v>
      </c>
      <c r="C492" s="73" t="s">
        <v>1134</v>
      </c>
      <c r="D492" s="3">
        <v>1077.21</v>
      </c>
      <c r="E492" s="3">
        <v>0</v>
      </c>
      <c r="F492" s="3">
        <v>13940721.1</v>
      </c>
      <c r="G492" s="74" t="s">
        <v>86</v>
      </c>
      <c r="H492" s="2" t="s">
        <v>1162</v>
      </c>
    </row>
    <row r="493" spans="1:8" ht="15" customHeight="1">
      <c r="A493" s="72">
        <v>43161</v>
      </c>
      <c r="B493" s="2" t="s">
        <v>1081</v>
      </c>
      <c r="C493" s="2" t="s">
        <v>1082</v>
      </c>
      <c r="D493" s="3">
        <v>90.25</v>
      </c>
      <c r="E493" s="3">
        <v>0</v>
      </c>
      <c r="F493" s="3">
        <v>13940804.08</v>
      </c>
      <c r="G493" s="63" t="s">
        <v>86</v>
      </c>
      <c r="H493" s="73" t="s">
        <v>1165</v>
      </c>
    </row>
    <row r="494" spans="1:8" ht="15" customHeight="1">
      <c r="A494" s="72">
        <v>43161</v>
      </c>
      <c r="B494" s="73" t="s">
        <v>1078</v>
      </c>
      <c r="C494" s="73" t="s">
        <v>1079</v>
      </c>
      <c r="D494" s="3">
        <v>139.8</v>
      </c>
      <c r="E494" s="3">
        <v>0</v>
      </c>
      <c r="F494" s="3">
        <v>13940861.08</v>
      </c>
      <c r="G494" s="74" t="s">
        <v>86</v>
      </c>
      <c r="H494" s="2" t="s">
        <v>1168</v>
      </c>
    </row>
    <row r="495" spans="1:8" ht="15" customHeight="1">
      <c r="A495" s="72">
        <v>43173</v>
      </c>
      <c r="B495" s="73" t="s">
        <v>740</v>
      </c>
      <c r="C495" s="73" t="s">
        <v>741</v>
      </c>
      <c r="D495" s="3">
        <v>5.83</v>
      </c>
      <c r="E495" s="3">
        <v>0</v>
      </c>
      <c r="F495" s="3">
        <v>13940915.79</v>
      </c>
      <c r="G495" s="63" t="s">
        <v>86</v>
      </c>
      <c r="H495" s="73" t="s">
        <v>1171</v>
      </c>
    </row>
    <row r="496" spans="1:8" ht="15" customHeight="1">
      <c r="A496" s="72">
        <v>43173</v>
      </c>
      <c r="B496" s="2" t="s">
        <v>743</v>
      </c>
      <c r="C496" s="2" t="s">
        <v>744</v>
      </c>
      <c r="D496" s="3">
        <v>2.43</v>
      </c>
      <c r="E496" s="3">
        <v>0</v>
      </c>
      <c r="F496" s="3">
        <v>13940970.5</v>
      </c>
      <c r="G496" s="74" t="s">
        <v>86</v>
      </c>
      <c r="H496" s="2" t="s">
        <v>1174</v>
      </c>
    </row>
    <row r="497" spans="1:8" ht="15" customHeight="1">
      <c r="A497" s="72">
        <v>43173</v>
      </c>
      <c r="B497" s="2" t="s">
        <v>749</v>
      </c>
      <c r="C497" s="2" t="s">
        <v>750</v>
      </c>
      <c r="D497" s="3">
        <v>1.62</v>
      </c>
      <c r="E497" s="3">
        <v>0</v>
      </c>
      <c r="F497" s="3">
        <v>13941021.52</v>
      </c>
      <c r="G497" s="63" t="s">
        <v>86</v>
      </c>
      <c r="H497" s="73" t="s">
        <v>1177</v>
      </c>
    </row>
    <row r="498" spans="1:8" ht="15" customHeight="1">
      <c r="A498" s="72">
        <v>43173</v>
      </c>
      <c r="B498" s="73" t="s">
        <v>746</v>
      </c>
      <c r="C498" s="73" t="s">
        <v>747</v>
      </c>
      <c r="D498" s="3">
        <v>2.34</v>
      </c>
      <c r="E498" s="3">
        <v>0</v>
      </c>
      <c r="F498" s="3">
        <v>13941069.08</v>
      </c>
      <c r="G498" s="74" t="s">
        <v>86</v>
      </c>
      <c r="H498" s="2" t="s">
        <v>1180</v>
      </c>
    </row>
    <row r="499" spans="1:8" ht="15" customHeight="1">
      <c r="A499" s="72">
        <v>43173</v>
      </c>
      <c r="B499" s="2" t="s">
        <v>731</v>
      </c>
      <c r="C499" s="2" t="s">
        <v>732</v>
      </c>
      <c r="D499" s="3">
        <v>18.69</v>
      </c>
      <c r="E499" s="3">
        <v>0</v>
      </c>
      <c r="F499" s="3">
        <v>13941110.68</v>
      </c>
      <c r="G499" s="63" t="s">
        <v>86</v>
      </c>
      <c r="H499" s="73" t="s">
        <v>1183</v>
      </c>
    </row>
    <row r="500" spans="1:8" ht="15" customHeight="1">
      <c r="A500" s="72">
        <v>43180</v>
      </c>
      <c r="B500" s="2" t="s">
        <v>448</v>
      </c>
      <c r="C500" s="2" t="s">
        <v>449</v>
      </c>
      <c r="D500" s="3">
        <v>17659.33</v>
      </c>
      <c r="E500" s="3">
        <v>0</v>
      </c>
      <c r="F500" s="3">
        <v>13941150.63</v>
      </c>
      <c r="G500" s="74" t="s">
        <v>86</v>
      </c>
      <c r="H500" s="2" t="s">
        <v>1186</v>
      </c>
    </row>
    <row r="501" spans="1:8" ht="15" customHeight="1">
      <c r="A501" s="72">
        <v>43160</v>
      </c>
      <c r="B501" s="2" t="s">
        <v>1112</v>
      </c>
      <c r="C501" s="2" t="s">
        <v>1113</v>
      </c>
      <c r="D501" s="3">
        <v>6728.66</v>
      </c>
      <c r="E501" s="3">
        <v>0</v>
      </c>
      <c r="F501" s="3">
        <v>13941187.38</v>
      </c>
      <c r="G501" s="63" t="s">
        <v>86</v>
      </c>
      <c r="H501" s="73" t="s">
        <v>1189</v>
      </c>
    </row>
    <row r="502" spans="1:8" ht="15" customHeight="1">
      <c r="A502" s="72">
        <v>43160</v>
      </c>
      <c r="B502" s="73" t="s">
        <v>1115</v>
      </c>
      <c r="C502" s="73" t="s">
        <v>1116</v>
      </c>
      <c r="D502" s="3">
        <v>6000</v>
      </c>
      <c r="E502" s="3">
        <v>0</v>
      </c>
      <c r="F502" s="3">
        <v>13941222.72</v>
      </c>
      <c r="G502" s="74" t="s">
        <v>86</v>
      </c>
      <c r="H502" s="2" t="s">
        <v>1192</v>
      </c>
    </row>
    <row r="503" spans="1:8" ht="15" customHeight="1">
      <c r="A503" s="72">
        <v>43160</v>
      </c>
      <c r="B503" s="2" t="s">
        <v>1154</v>
      </c>
      <c r="C503" s="2" t="s">
        <v>1155</v>
      </c>
      <c r="D503" s="3">
        <v>109.82</v>
      </c>
      <c r="E503" s="3">
        <v>0</v>
      </c>
      <c r="F503" s="3">
        <v>13941257.25</v>
      </c>
      <c r="G503" s="63" t="s">
        <v>86</v>
      </c>
      <c r="H503" s="73" t="s">
        <v>1195</v>
      </c>
    </row>
    <row r="504" spans="1:8" ht="15" customHeight="1">
      <c r="A504" s="72">
        <v>43173</v>
      </c>
      <c r="B504" s="73" t="s">
        <v>626</v>
      </c>
      <c r="C504" s="73" t="s">
        <v>627</v>
      </c>
      <c r="D504" s="3">
        <v>18875.13</v>
      </c>
      <c r="E504" s="3">
        <v>0</v>
      </c>
      <c r="F504" s="3">
        <v>13941291.75</v>
      </c>
      <c r="G504" s="74" t="s">
        <v>86</v>
      </c>
      <c r="H504" s="2" t="s">
        <v>1198</v>
      </c>
    </row>
    <row r="505" spans="1:8" ht="15" customHeight="1">
      <c r="A505" s="72">
        <v>43173</v>
      </c>
      <c r="B505" s="73" t="s">
        <v>632</v>
      </c>
      <c r="C505" s="73" t="s">
        <v>633</v>
      </c>
      <c r="D505" s="3">
        <v>273.74</v>
      </c>
      <c r="E505" s="3">
        <v>0</v>
      </c>
      <c r="F505" s="3">
        <v>13941325.5</v>
      </c>
      <c r="G505" s="63" t="s">
        <v>86</v>
      </c>
      <c r="H505" s="73" t="s">
        <v>1201</v>
      </c>
    </row>
    <row r="506" spans="1:8" ht="15" customHeight="1">
      <c r="A506" s="72">
        <v>43173</v>
      </c>
      <c r="B506" s="2" t="s">
        <v>629</v>
      </c>
      <c r="C506" s="2" t="s">
        <v>630</v>
      </c>
      <c r="D506" s="3">
        <v>2148.23</v>
      </c>
      <c r="E506" s="3">
        <v>0</v>
      </c>
      <c r="F506" s="3">
        <v>13941358.2</v>
      </c>
      <c r="G506" s="74" t="s">
        <v>86</v>
      </c>
      <c r="H506" s="2" t="s">
        <v>1204</v>
      </c>
    </row>
    <row r="507" spans="1:8" ht="15" customHeight="1">
      <c r="A507" s="72">
        <v>43173</v>
      </c>
      <c r="B507" s="73" t="s">
        <v>638</v>
      </c>
      <c r="C507" s="73" t="s">
        <v>639</v>
      </c>
      <c r="D507" s="3">
        <v>127.97</v>
      </c>
      <c r="E507" s="3">
        <v>0</v>
      </c>
      <c r="F507" s="3">
        <v>13941390.75</v>
      </c>
      <c r="G507" s="63" t="s">
        <v>86</v>
      </c>
      <c r="H507" s="73" t="s">
        <v>1207</v>
      </c>
    </row>
    <row r="508" spans="1:8" ht="15" customHeight="1">
      <c r="A508" s="72">
        <v>43173</v>
      </c>
      <c r="B508" s="2" t="s">
        <v>641</v>
      </c>
      <c r="C508" s="2" t="s">
        <v>642</v>
      </c>
      <c r="D508" s="3">
        <v>112.49</v>
      </c>
      <c r="E508" s="3">
        <v>0</v>
      </c>
      <c r="F508" s="3">
        <v>13941423.15</v>
      </c>
      <c r="G508" s="74" t="s">
        <v>86</v>
      </c>
      <c r="H508" s="2" t="s">
        <v>1210</v>
      </c>
    </row>
    <row r="509" spans="1:8" ht="15" customHeight="1">
      <c r="A509" s="72">
        <v>43173</v>
      </c>
      <c r="B509" s="73" t="s">
        <v>722</v>
      </c>
      <c r="C509" s="73" t="s">
        <v>723</v>
      </c>
      <c r="D509" s="3">
        <v>4.5</v>
      </c>
      <c r="E509" s="3">
        <v>0</v>
      </c>
      <c r="F509" s="3">
        <v>13941454.3</v>
      </c>
      <c r="G509" s="63" t="s">
        <v>86</v>
      </c>
      <c r="H509" s="73" t="s">
        <v>1213</v>
      </c>
    </row>
    <row r="510" spans="1:8" ht="15" customHeight="1">
      <c r="A510" s="72">
        <v>43173</v>
      </c>
      <c r="B510" s="2" t="s">
        <v>719</v>
      </c>
      <c r="C510" s="2" t="s">
        <v>720</v>
      </c>
      <c r="D510" s="3">
        <v>4.5</v>
      </c>
      <c r="E510" s="3">
        <v>0</v>
      </c>
      <c r="F510" s="3">
        <v>13941484.9</v>
      </c>
      <c r="G510" s="74" t="s">
        <v>86</v>
      </c>
      <c r="H510" s="2" t="s">
        <v>1216</v>
      </c>
    </row>
    <row r="511" spans="1:8" ht="15" customHeight="1">
      <c r="A511" s="72">
        <v>43173</v>
      </c>
      <c r="B511" s="2" t="s">
        <v>701</v>
      </c>
      <c r="C511" s="2" t="s">
        <v>702</v>
      </c>
      <c r="D511" s="3">
        <v>9</v>
      </c>
      <c r="E511" s="3">
        <v>0</v>
      </c>
      <c r="F511" s="3">
        <v>13941514.23</v>
      </c>
      <c r="G511" s="63" t="s">
        <v>86</v>
      </c>
      <c r="H511" s="73" t="s">
        <v>1219</v>
      </c>
    </row>
    <row r="512" spans="1:8" ht="15" customHeight="1">
      <c r="A512" s="72">
        <v>43160</v>
      </c>
      <c r="B512" s="73" t="s">
        <v>1139</v>
      </c>
      <c r="C512" s="73" t="s">
        <v>1140</v>
      </c>
      <c r="D512" s="3">
        <v>597</v>
      </c>
      <c r="E512" s="3">
        <v>0</v>
      </c>
      <c r="F512" s="3">
        <v>13941543.03</v>
      </c>
      <c r="G512" s="74" t="s">
        <v>86</v>
      </c>
      <c r="H512" s="2" t="s">
        <v>1222</v>
      </c>
    </row>
    <row r="513" spans="1:8" ht="15" customHeight="1">
      <c r="A513" s="72">
        <v>43160</v>
      </c>
      <c r="B513" s="73" t="s">
        <v>1127</v>
      </c>
      <c r="C513" s="73" t="s">
        <v>1128</v>
      </c>
      <c r="D513" s="3">
        <v>2073.11</v>
      </c>
      <c r="E513" s="3">
        <v>0</v>
      </c>
      <c r="F513" s="3">
        <v>13941571.72</v>
      </c>
      <c r="G513" s="63" t="s">
        <v>86</v>
      </c>
      <c r="H513" s="73" t="s">
        <v>1225</v>
      </c>
    </row>
    <row r="514" spans="1:8" ht="15" customHeight="1">
      <c r="A514" s="72">
        <v>43173</v>
      </c>
      <c r="B514" s="2" t="s">
        <v>725</v>
      </c>
      <c r="C514" s="2" t="s">
        <v>726</v>
      </c>
      <c r="D514" s="3">
        <v>6600</v>
      </c>
      <c r="E514" s="3">
        <v>0</v>
      </c>
      <c r="F514" s="3">
        <v>13941600.24</v>
      </c>
      <c r="G514" s="74" t="s">
        <v>86</v>
      </c>
      <c r="H514" s="2" t="s">
        <v>1228</v>
      </c>
    </row>
    <row r="515" spans="1:8" ht="15" customHeight="1">
      <c r="A515" s="72">
        <v>43180</v>
      </c>
      <c r="B515" s="73" t="s">
        <v>541</v>
      </c>
      <c r="C515" s="73" t="s">
        <v>542</v>
      </c>
      <c r="D515" s="3">
        <v>6.15</v>
      </c>
      <c r="E515" s="3">
        <v>0</v>
      </c>
      <c r="F515" s="3">
        <v>13941628.74</v>
      </c>
      <c r="G515" s="63" t="s">
        <v>86</v>
      </c>
      <c r="H515" s="73" t="s">
        <v>1231</v>
      </c>
    </row>
    <row r="516" spans="1:8" ht="15" customHeight="1">
      <c r="A516" s="72">
        <v>43180</v>
      </c>
      <c r="B516" s="73" t="s">
        <v>487</v>
      </c>
      <c r="C516" s="73" t="s">
        <v>488</v>
      </c>
      <c r="D516" s="3">
        <v>137.29</v>
      </c>
      <c r="E516" s="3">
        <v>0</v>
      </c>
      <c r="F516" s="3">
        <v>13941657.09</v>
      </c>
      <c r="G516" s="74" t="s">
        <v>86</v>
      </c>
      <c r="H516" s="2" t="s">
        <v>1234</v>
      </c>
    </row>
    <row r="517" spans="1:8" ht="15" customHeight="1">
      <c r="A517" s="72">
        <v>43180</v>
      </c>
      <c r="B517" s="73" t="s">
        <v>481</v>
      </c>
      <c r="C517" s="73" t="s">
        <v>482</v>
      </c>
      <c r="D517" s="3">
        <v>1482</v>
      </c>
      <c r="E517" s="3">
        <v>0</v>
      </c>
      <c r="F517" s="3">
        <v>13941684.09</v>
      </c>
      <c r="G517" s="63" t="s">
        <v>86</v>
      </c>
      <c r="H517" s="73" t="s">
        <v>1237</v>
      </c>
    </row>
    <row r="518" spans="1:8" ht="15" customHeight="1">
      <c r="A518" s="72">
        <v>43180</v>
      </c>
      <c r="B518" s="2" t="s">
        <v>466</v>
      </c>
      <c r="C518" s="2" t="s">
        <v>467</v>
      </c>
      <c r="D518" s="3">
        <v>1895.25</v>
      </c>
      <c r="E518" s="3">
        <v>0</v>
      </c>
      <c r="F518" s="3">
        <v>13941711.09</v>
      </c>
      <c r="G518" s="74" t="s">
        <v>86</v>
      </c>
      <c r="H518" s="2" t="s">
        <v>1240</v>
      </c>
    </row>
    <row r="519" spans="1:8" ht="15" customHeight="1">
      <c r="A519" s="72">
        <v>43180</v>
      </c>
      <c r="B519" s="73" t="s">
        <v>463</v>
      </c>
      <c r="C519" s="73" t="s">
        <v>464</v>
      </c>
      <c r="D519" s="3">
        <v>1895.25</v>
      </c>
      <c r="E519" s="3">
        <v>0</v>
      </c>
      <c r="F519" s="3">
        <v>13941738.09</v>
      </c>
      <c r="G519" s="63" t="s">
        <v>86</v>
      </c>
      <c r="H519" s="73" t="s">
        <v>1243</v>
      </c>
    </row>
    <row r="520" spans="1:8" ht="15" customHeight="1">
      <c r="A520" s="72">
        <v>43180</v>
      </c>
      <c r="B520" s="2" t="s">
        <v>478</v>
      </c>
      <c r="C520" s="2" t="s">
        <v>479</v>
      </c>
      <c r="D520" s="3">
        <v>1482</v>
      </c>
      <c r="E520" s="3">
        <v>0</v>
      </c>
      <c r="F520" s="3">
        <v>13941765.09</v>
      </c>
      <c r="G520" s="74" t="s">
        <v>86</v>
      </c>
      <c r="H520" s="2" t="s">
        <v>1246</v>
      </c>
    </row>
    <row r="521" spans="1:8" ht="15" customHeight="1">
      <c r="A521" s="72">
        <v>43180</v>
      </c>
      <c r="B521" s="2" t="s">
        <v>490</v>
      </c>
      <c r="C521" s="2" t="s">
        <v>491</v>
      </c>
      <c r="D521" s="3">
        <v>109.42</v>
      </c>
      <c r="E521" s="3">
        <v>0</v>
      </c>
      <c r="F521" s="3">
        <v>13941792.09</v>
      </c>
      <c r="G521" s="63" t="s">
        <v>86</v>
      </c>
      <c r="H521" s="73" t="s">
        <v>1249</v>
      </c>
    </row>
    <row r="522" spans="1:8" ht="15" customHeight="1">
      <c r="A522" s="72">
        <v>43180</v>
      </c>
      <c r="B522" s="2" t="s">
        <v>484</v>
      </c>
      <c r="C522" s="2" t="s">
        <v>485</v>
      </c>
      <c r="D522" s="3">
        <v>317.53</v>
      </c>
      <c r="E522" s="3">
        <v>0</v>
      </c>
      <c r="F522" s="3">
        <v>13941819.09</v>
      </c>
      <c r="G522" s="74" t="s">
        <v>86</v>
      </c>
      <c r="H522" s="2" t="s">
        <v>1252</v>
      </c>
    </row>
    <row r="523" spans="1:8" ht="15" customHeight="1">
      <c r="A523" s="72">
        <v>43180</v>
      </c>
      <c r="B523" s="73" t="s">
        <v>475</v>
      </c>
      <c r="C523" s="73" t="s">
        <v>476</v>
      </c>
      <c r="D523" s="3">
        <v>1482</v>
      </c>
      <c r="E523" s="3">
        <v>0</v>
      </c>
      <c r="F523" s="3">
        <v>13941845.94</v>
      </c>
      <c r="G523" s="63" t="s">
        <v>86</v>
      </c>
      <c r="H523" s="73" t="s">
        <v>1255</v>
      </c>
    </row>
    <row r="524" spans="1:8" ht="15" customHeight="1">
      <c r="A524" s="72">
        <v>43180</v>
      </c>
      <c r="B524" s="2" t="s">
        <v>460</v>
      </c>
      <c r="C524" s="2" t="s">
        <v>461</v>
      </c>
      <c r="D524" s="3">
        <v>1895.25</v>
      </c>
      <c r="E524" s="3">
        <v>0</v>
      </c>
      <c r="F524" s="3">
        <v>13941872.27</v>
      </c>
      <c r="G524" s="74" t="s">
        <v>86</v>
      </c>
      <c r="H524" s="2" t="s">
        <v>1258</v>
      </c>
    </row>
    <row r="525" spans="1:8" ht="15" customHeight="1">
      <c r="A525" s="72">
        <v>43187</v>
      </c>
      <c r="B525" s="73" t="s">
        <v>124</v>
      </c>
      <c r="C525" s="73" t="s">
        <v>125</v>
      </c>
      <c r="D525" s="3">
        <v>118.33</v>
      </c>
      <c r="E525" s="3">
        <v>0</v>
      </c>
      <c r="F525" s="3">
        <v>13941898.52</v>
      </c>
      <c r="G525" s="63" t="s">
        <v>86</v>
      </c>
      <c r="H525" s="73" t="s">
        <v>1261</v>
      </c>
    </row>
    <row r="526" spans="1:8" ht="15" customHeight="1">
      <c r="A526" s="72">
        <v>43187</v>
      </c>
      <c r="B526" s="73" t="s">
        <v>130</v>
      </c>
      <c r="C526" s="73" t="s">
        <v>131</v>
      </c>
      <c r="D526" s="3">
        <v>75.39</v>
      </c>
      <c r="E526" s="3">
        <v>0</v>
      </c>
      <c r="F526" s="3">
        <v>13941924.77</v>
      </c>
      <c r="G526" s="74" t="s">
        <v>86</v>
      </c>
      <c r="H526" s="2" t="s">
        <v>1264</v>
      </c>
    </row>
    <row r="527" spans="1:8" ht="15" customHeight="1">
      <c r="A527" s="72">
        <v>43187</v>
      </c>
      <c r="B527" s="2" t="s">
        <v>115</v>
      </c>
      <c r="C527" s="2" t="s">
        <v>116</v>
      </c>
      <c r="D527" s="3">
        <v>900.05</v>
      </c>
      <c r="E527" s="3">
        <v>0</v>
      </c>
      <c r="F527" s="3">
        <v>13941951.02</v>
      </c>
      <c r="G527" s="63" t="s">
        <v>86</v>
      </c>
      <c r="H527" s="73" t="s">
        <v>1267</v>
      </c>
    </row>
    <row r="528" spans="1:8" ht="15" customHeight="1">
      <c r="A528" s="72">
        <v>43187</v>
      </c>
      <c r="B528" s="2" t="s">
        <v>121</v>
      </c>
      <c r="C528" s="2" t="s">
        <v>122</v>
      </c>
      <c r="D528" s="3">
        <v>175.47</v>
      </c>
      <c r="E528" s="3">
        <v>0</v>
      </c>
      <c r="F528" s="3">
        <v>13941976.22</v>
      </c>
      <c r="G528" s="74" t="s">
        <v>86</v>
      </c>
      <c r="H528" s="2" t="s">
        <v>1270</v>
      </c>
    </row>
    <row r="529" spans="1:8" ht="15" customHeight="1">
      <c r="A529" s="72">
        <v>43187</v>
      </c>
      <c r="B529" s="73" t="s">
        <v>112</v>
      </c>
      <c r="C529" s="73" t="s">
        <v>113</v>
      </c>
      <c r="D529" s="3">
        <v>2926.48</v>
      </c>
      <c r="E529" s="3">
        <v>0</v>
      </c>
      <c r="F529" s="3">
        <v>13941998.27</v>
      </c>
      <c r="G529" s="63" t="s">
        <v>86</v>
      </c>
      <c r="H529" s="73" t="s">
        <v>1273</v>
      </c>
    </row>
    <row r="530" spans="1:8" ht="15" customHeight="1">
      <c r="A530" s="72">
        <v>43187</v>
      </c>
      <c r="B530" s="2" t="s">
        <v>127</v>
      </c>
      <c r="C530" s="2" t="s">
        <v>128</v>
      </c>
      <c r="D530" s="3">
        <v>85.5</v>
      </c>
      <c r="E530" s="3">
        <v>0</v>
      </c>
      <c r="F530" s="3">
        <v>13942019.42</v>
      </c>
      <c r="G530" s="74" t="s">
        <v>86</v>
      </c>
      <c r="H530" s="2" t="s">
        <v>1276</v>
      </c>
    </row>
    <row r="531" spans="1:8" ht="15" customHeight="1">
      <c r="A531" s="72">
        <v>43187</v>
      </c>
      <c r="B531" s="73" t="s">
        <v>142</v>
      </c>
      <c r="C531" s="73" t="s">
        <v>143</v>
      </c>
      <c r="D531" s="3">
        <v>45</v>
      </c>
      <c r="E531" s="3">
        <v>0</v>
      </c>
      <c r="F531" s="3">
        <v>13942039.97</v>
      </c>
      <c r="G531" s="63" t="s">
        <v>86</v>
      </c>
      <c r="H531" s="73" t="s">
        <v>1279</v>
      </c>
    </row>
    <row r="532" spans="1:8" ht="15" customHeight="1">
      <c r="A532" s="72">
        <v>43187</v>
      </c>
      <c r="B532" s="73" t="s">
        <v>160</v>
      </c>
      <c r="C532" s="73" t="s">
        <v>161</v>
      </c>
      <c r="D532" s="3">
        <v>22.66</v>
      </c>
      <c r="E532" s="3">
        <v>0</v>
      </c>
      <c r="F532" s="3">
        <v>13942059.77</v>
      </c>
      <c r="G532" s="74" t="s">
        <v>86</v>
      </c>
      <c r="H532" s="2" t="s">
        <v>1282</v>
      </c>
    </row>
    <row r="533" spans="1:8" ht="15" customHeight="1">
      <c r="A533" s="72">
        <v>43187</v>
      </c>
      <c r="B533" s="73" t="s">
        <v>178</v>
      </c>
      <c r="C533" s="73" t="s">
        <v>179</v>
      </c>
      <c r="D533" s="3">
        <v>7.79</v>
      </c>
      <c r="E533" s="3">
        <v>0</v>
      </c>
      <c r="F533" s="3">
        <v>13942079.42</v>
      </c>
      <c r="G533" s="63" t="s">
        <v>86</v>
      </c>
      <c r="H533" s="73" t="s">
        <v>1285</v>
      </c>
    </row>
    <row r="534" spans="1:8" ht="15" customHeight="1">
      <c r="A534" s="72">
        <v>43187</v>
      </c>
      <c r="B534" s="2" t="s">
        <v>187</v>
      </c>
      <c r="C534" s="2" t="s">
        <v>188</v>
      </c>
      <c r="D534" s="3">
        <v>1.65</v>
      </c>
      <c r="E534" s="3">
        <v>0</v>
      </c>
      <c r="F534" s="3">
        <v>13942099.07</v>
      </c>
      <c r="G534" s="74" t="s">
        <v>86</v>
      </c>
      <c r="H534" s="2" t="s">
        <v>1288</v>
      </c>
    </row>
    <row r="535" spans="1:8" ht="15" customHeight="1">
      <c r="A535" s="72">
        <v>43168</v>
      </c>
      <c r="B535" s="73" t="s">
        <v>831</v>
      </c>
      <c r="C535" s="73" t="s">
        <v>832</v>
      </c>
      <c r="D535" s="3">
        <v>15000</v>
      </c>
      <c r="E535" s="3">
        <v>0</v>
      </c>
      <c r="F535" s="3">
        <v>13942118.72</v>
      </c>
      <c r="G535" s="63" t="s">
        <v>86</v>
      </c>
      <c r="H535" s="73" t="s">
        <v>1291</v>
      </c>
    </row>
    <row r="536" spans="1:8" ht="15" customHeight="1">
      <c r="A536" s="72">
        <v>43185</v>
      </c>
      <c r="B536" s="2" t="s">
        <v>284</v>
      </c>
      <c r="C536" s="2" t="s">
        <v>285</v>
      </c>
      <c r="D536" s="3">
        <v>5905.9</v>
      </c>
      <c r="E536" s="3">
        <v>0</v>
      </c>
      <c r="F536" s="3">
        <v>13942138.37</v>
      </c>
      <c r="G536" s="74" t="s">
        <v>86</v>
      </c>
      <c r="H536" s="2" t="s">
        <v>1294</v>
      </c>
    </row>
    <row r="537" spans="1:8" ht="15" customHeight="1">
      <c r="A537" s="72">
        <v>43185</v>
      </c>
      <c r="B537" s="73" t="s">
        <v>281</v>
      </c>
      <c r="C537" s="73" t="s">
        <v>282</v>
      </c>
      <c r="D537" s="3">
        <v>5905.9</v>
      </c>
      <c r="E537" s="3">
        <v>0</v>
      </c>
      <c r="F537" s="3">
        <v>13942157.95</v>
      </c>
      <c r="G537" s="63" t="s">
        <v>86</v>
      </c>
      <c r="H537" s="73" t="s">
        <v>1297</v>
      </c>
    </row>
    <row r="538" spans="1:8" ht="15" customHeight="1">
      <c r="A538" s="72">
        <v>43185</v>
      </c>
      <c r="B538" s="2" t="s">
        <v>278</v>
      </c>
      <c r="C538" s="2" t="s">
        <v>279</v>
      </c>
      <c r="D538" s="3">
        <v>5905.9</v>
      </c>
      <c r="E538" s="3">
        <v>0</v>
      </c>
      <c r="F538" s="3">
        <v>13942177.12</v>
      </c>
      <c r="G538" s="74" t="s">
        <v>86</v>
      </c>
      <c r="H538" s="2" t="s">
        <v>1300</v>
      </c>
    </row>
    <row r="539" spans="1:8" ht="15" customHeight="1">
      <c r="A539" s="72">
        <v>43185</v>
      </c>
      <c r="B539" s="73" t="s">
        <v>275</v>
      </c>
      <c r="C539" s="73" t="s">
        <v>276</v>
      </c>
      <c r="D539" s="3">
        <v>5905.9</v>
      </c>
      <c r="E539" s="3">
        <v>0</v>
      </c>
      <c r="F539" s="3">
        <v>13942194.52</v>
      </c>
      <c r="G539" s="63" t="s">
        <v>86</v>
      </c>
      <c r="H539" s="73" t="s">
        <v>1303</v>
      </c>
    </row>
    <row r="540" spans="1:8" ht="15" customHeight="1">
      <c r="A540" s="72">
        <v>43185</v>
      </c>
      <c r="B540" s="2" t="s">
        <v>272</v>
      </c>
      <c r="C540" s="2" t="s">
        <v>273</v>
      </c>
      <c r="D540" s="3">
        <v>5905.9</v>
      </c>
      <c r="E540" s="3">
        <v>0</v>
      </c>
      <c r="F540" s="3">
        <v>13942210.84</v>
      </c>
      <c r="G540" s="74" t="s">
        <v>86</v>
      </c>
      <c r="H540" s="2" t="s">
        <v>1306</v>
      </c>
    </row>
    <row r="541" spans="1:8" ht="15" customHeight="1">
      <c r="A541" s="72">
        <v>43185</v>
      </c>
      <c r="B541" s="73" t="s">
        <v>269</v>
      </c>
      <c r="C541" s="73" t="s">
        <v>270</v>
      </c>
      <c r="D541" s="3">
        <v>5905.9</v>
      </c>
      <c r="E541" s="3">
        <v>0</v>
      </c>
      <c r="F541" s="3">
        <v>13942226.29</v>
      </c>
      <c r="G541" s="63" t="s">
        <v>86</v>
      </c>
      <c r="H541" s="73" t="s">
        <v>1309</v>
      </c>
    </row>
    <row r="542" spans="1:8" ht="15" customHeight="1">
      <c r="A542" s="72">
        <v>43185</v>
      </c>
      <c r="B542" s="2" t="s">
        <v>266</v>
      </c>
      <c r="C542" s="2" t="s">
        <v>267</v>
      </c>
      <c r="D542" s="3">
        <v>5905.9</v>
      </c>
      <c r="E542" s="3">
        <v>0</v>
      </c>
      <c r="F542" s="3">
        <v>13942241.59</v>
      </c>
      <c r="G542" s="74" t="s">
        <v>86</v>
      </c>
      <c r="H542" s="2" t="s">
        <v>1312</v>
      </c>
    </row>
    <row r="543" spans="1:8" ht="15" customHeight="1">
      <c r="A543" s="72">
        <v>43174</v>
      </c>
      <c r="B543" s="2" t="s">
        <v>623</v>
      </c>
      <c r="C543" s="2" t="s">
        <v>624</v>
      </c>
      <c r="D543" s="3">
        <v>352411.88</v>
      </c>
      <c r="E543" s="3">
        <v>0</v>
      </c>
      <c r="F543" s="3">
        <v>13942256.29</v>
      </c>
      <c r="G543" s="63" t="s">
        <v>86</v>
      </c>
      <c r="H543" s="73" t="s">
        <v>1315</v>
      </c>
    </row>
    <row r="544" spans="1:8" ht="15" customHeight="1">
      <c r="A544" s="72">
        <v>43180</v>
      </c>
      <c r="B544" s="2" t="s">
        <v>425</v>
      </c>
      <c r="C544" s="2" t="s">
        <v>426</v>
      </c>
      <c r="D544" s="3">
        <v>0</v>
      </c>
      <c r="E544" s="176">
        <v>24990</v>
      </c>
      <c r="F544" s="3">
        <v>13942267.99</v>
      </c>
      <c r="G544" s="74" t="s">
        <v>86</v>
      </c>
      <c r="H544" s="2" t="s">
        <v>1318</v>
      </c>
    </row>
    <row r="545" spans="1:8" ht="15" customHeight="1">
      <c r="A545" s="72">
        <v>43185</v>
      </c>
      <c r="B545" s="73" t="s">
        <v>265</v>
      </c>
      <c r="C545" s="73" t="s">
        <v>88</v>
      </c>
      <c r="D545" s="3">
        <v>247711.01</v>
      </c>
      <c r="E545" s="3">
        <v>0</v>
      </c>
      <c r="F545" s="3">
        <v>13942278.94</v>
      </c>
      <c r="G545" s="63" t="s">
        <v>86</v>
      </c>
      <c r="H545" s="73" t="s">
        <v>1321</v>
      </c>
    </row>
    <row r="546" spans="1:8" ht="15" customHeight="1">
      <c r="A546" s="72">
        <v>43182</v>
      </c>
      <c r="B546" s="2" t="s">
        <v>384</v>
      </c>
      <c r="C546" s="2" t="s">
        <v>88</v>
      </c>
      <c r="D546" s="3">
        <v>3203000</v>
      </c>
      <c r="E546" s="3">
        <v>0</v>
      </c>
      <c r="F546" s="3">
        <v>13942287.94</v>
      </c>
      <c r="G546" s="74" t="s">
        <v>86</v>
      </c>
      <c r="H546" s="2" t="s">
        <v>1324</v>
      </c>
    </row>
    <row r="547" spans="1:8" ht="15" customHeight="1">
      <c r="A547" s="72">
        <v>43181</v>
      </c>
      <c r="B547" s="73" t="s">
        <v>409</v>
      </c>
      <c r="C547" s="73" t="s">
        <v>88</v>
      </c>
      <c r="D547" s="3">
        <v>0</v>
      </c>
      <c r="E547" s="3">
        <v>30900000</v>
      </c>
      <c r="F547" s="3">
        <v>13942294.09</v>
      </c>
      <c r="G547" s="63" t="s">
        <v>86</v>
      </c>
      <c r="H547" s="73" t="s">
        <v>1327</v>
      </c>
    </row>
    <row r="548" spans="1:8" ht="15" customHeight="1">
      <c r="A548" s="72">
        <v>43171</v>
      </c>
      <c r="B548" s="73" t="s">
        <v>785</v>
      </c>
      <c r="C548" s="73" t="s">
        <v>88</v>
      </c>
      <c r="D548" s="3">
        <v>0</v>
      </c>
      <c r="E548" s="3">
        <v>7843.95</v>
      </c>
      <c r="F548" s="3">
        <v>13942300.09</v>
      </c>
      <c r="G548" s="74" t="s">
        <v>1328</v>
      </c>
      <c r="H548" s="2" t="s">
        <v>89</v>
      </c>
    </row>
    <row r="549" spans="1:8" ht="15" customHeight="1">
      <c r="A549" s="72">
        <v>43168</v>
      </c>
      <c r="B549" s="2" t="s">
        <v>830</v>
      </c>
      <c r="C549" s="2" t="s">
        <v>88</v>
      </c>
      <c r="D549" s="3">
        <v>100000</v>
      </c>
      <c r="E549" s="3">
        <v>0</v>
      </c>
      <c r="F549" s="3">
        <v>5442300.09</v>
      </c>
      <c r="G549" s="63" t="s">
        <v>86</v>
      </c>
      <c r="H549" s="73" t="s">
        <v>1330</v>
      </c>
    </row>
    <row r="550" spans="1:8" ht="15" customHeight="1">
      <c r="A550" s="72">
        <v>43161</v>
      </c>
      <c r="B550" s="2" t="s">
        <v>1052</v>
      </c>
      <c r="C550" s="2" t="s">
        <v>88</v>
      </c>
      <c r="D550" s="3">
        <v>0</v>
      </c>
      <c r="E550" s="3">
        <v>54000</v>
      </c>
      <c r="F550" s="3">
        <v>5535847.97</v>
      </c>
      <c r="G550" s="74" t="s">
        <v>86</v>
      </c>
      <c r="H550" s="2" t="s">
        <v>1332</v>
      </c>
    </row>
    <row r="551" spans="1:8" ht="15" customHeight="1">
      <c r="A551" s="72">
        <v>43160</v>
      </c>
      <c r="B551" s="2" t="s">
        <v>1328</v>
      </c>
      <c r="C551" s="2" t="s">
        <v>88</v>
      </c>
      <c r="D551" s="172">
        <v>0</v>
      </c>
      <c r="E551" s="172">
        <v>8500000</v>
      </c>
      <c r="F551" s="3">
        <v>5596364.59</v>
      </c>
      <c r="G551" s="63" t="s">
        <v>86</v>
      </c>
      <c r="H551" s="73" t="s">
        <v>92</v>
      </c>
    </row>
    <row r="553" spans="4:5" ht="15">
      <c r="D553" s="3">
        <f>SUM(D14:D552)-D103-SUM(D156:D159)</f>
        <v>112624608.1</v>
      </c>
      <c r="E553" s="3">
        <f>SUM(E547:E551)+SUM(E234:E268)</f>
        <v>112098498.07</v>
      </c>
    </row>
    <row r="555" spans="4:5" ht="15">
      <c r="D555" s="3">
        <f>+'CUENTA NO. 240-010599-0'!G264</f>
        <v>112624608.1</v>
      </c>
      <c r="E555" s="3">
        <f>+'CUENTA NO. 240-010599-0'!F264</f>
        <v>112098498.07</v>
      </c>
    </row>
    <row r="557" spans="4:5" ht="15">
      <c r="D557" s="3">
        <f>+D553-D555</f>
        <v>0</v>
      </c>
      <c r="E557" s="3">
        <f>+E553-E555</f>
        <v>0</v>
      </c>
    </row>
    <row r="559" spans="3:6" ht="15">
      <c r="C559" s="73" t="s">
        <v>1430</v>
      </c>
      <c r="D559" s="3">
        <f>SUM(D269:D542)</f>
        <v>245182.16999999998</v>
      </c>
      <c r="E559" s="3">
        <f>+PAGOS!F227</f>
        <v>245182.16999999998</v>
      </c>
      <c r="F559" s="3">
        <f>+D559-E559</f>
        <v>0</v>
      </c>
    </row>
    <row r="560" spans="3:6" ht="15">
      <c r="C560" s="73" t="s">
        <v>1431</v>
      </c>
      <c r="D560" s="3">
        <f>SUM(D14:D22)</f>
        <v>197981.6</v>
      </c>
      <c r="E560" s="177">
        <f>+PAGOS!F229-DEPOSITOS!D59</f>
        <v>197981.6</v>
      </c>
      <c r="F560" s="3">
        <f>+D560-E560</f>
        <v>0</v>
      </c>
    </row>
    <row r="561" spans="3:4" ht="15">
      <c r="C561" s="73" t="s">
        <v>16</v>
      </c>
      <c r="D561" s="3">
        <f>+D23</f>
        <v>175</v>
      </c>
    </row>
  </sheetData>
  <sheetProtection/>
  <mergeCells count="11">
    <mergeCell ref="A10:B10"/>
    <mergeCell ref="A11:B11"/>
    <mergeCell ref="A6:C6"/>
    <mergeCell ref="D6:H6"/>
    <mergeCell ref="A7:B7"/>
    <mergeCell ref="C7:D7"/>
    <mergeCell ref="E7:G7"/>
    <mergeCell ref="A9:B9"/>
    <mergeCell ref="C9:D9"/>
    <mergeCell ref="E9:G9"/>
    <mergeCell ref="H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6"/>
  <sheetViews>
    <sheetView zoomScalePageLayoutView="0" workbookViewId="0" topLeftCell="A130">
      <selection activeCell="F150" sqref="F150"/>
    </sheetView>
  </sheetViews>
  <sheetFormatPr defaultColWidth="11.421875" defaultRowHeight="15"/>
  <cols>
    <col min="1" max="1" width="11.421875" style="178" customWidth="1"/>
    <col min="2" max="2" width="58.00390625" style="0" bestFit="1" customWidth="1"/>
    <col min="3" max="3" width="13.421875" style="0" bestFit="1" customWidth="1"/>
    <col min="4" max="4" width="7.8515625" style="0" bestFit="1" customWidth="1"/>
    <col min="5" max="5" width="68.8515625" style="0" bestFit="1" customWidth="1"/>
    <col min="6" max="6" width="14.140625" style="0" bestFit="1" customWidth="1"/>
    <col min="7" max="7" width="13.421875" style="0" bestFit="1" customWidth="1"/>
  </cols>
  <sheetData>
    <row r="1" spans="1:7" ht="15">
      <c r="A1" s="49">
        <v>17188</v>
      </c>
      <c r="B1" s="9" t="s">
        <v>1353</v>
      </c>
      <c r="C1" s="18">
        <v>625.84</v>
      </c>
      <c r="D1" s="127">
        <v>17188</v>
      </c>
      <c r="E1" s="128" t="s">
        <v>1353</v>
      </c>
      <c r="F1" s="121">
        <v>625.84</v>
      </c>
      <c r="G1" s="173">
        <f>+C1-F1</f>
        <v>0</v>
      </c>
    </row>
    <row r="2" spans="1:7" ht="15">
      <c r="A2" s="49">
        <v>17340</v>
      </c>
      <c r="B2" s="9" t="s">
        <v>55</v>
      </c>
      <c r="C2" s="18">
        <v>690</v>
      </c>
      <c r="D2" s="127">
        <v>17340</v>
      </c>
      <c r="E2" s="128" t="s">
        <v>55</v>
      </c>
      <c r="F2" s="121">
        <v>690</v>
      </c>
      <c r="G2" s="173">
        <f>+C2-F2</f>
        <v>0</v>
      </c>
    </row>
    <row r="3" spans="1:7" ht="15">
      <c r="A3" s="49">
        <v>17190</v>
      </c>
      <c r="B3" s="9" t="s">
        <v>1353</v>
      </c>
      <c r="C3" s="18">
        <v>891</v>
      </c>
      <c r="D3" s="127">
        <v>17190</v>
      </c>
      <c r="E3" s="128" t="s">
        <v>1353</v>
      </c>
      <c r="F3" s="121">
        <v>891</v>
      </c>
      <c r="G3" s="173">
        <f>+C3-F3</f>
        <v>0</v>
      </c>
    </row>
    <row r="4" spans="1:7" ht="15">
      <c r="A4" s="49">
        <v>17227</v>
      </c>
      <c r="B4" s="9" t="s">
        <v>54</v>
      </c>
      <c r="C4" s="18">
        <v>1081.84</v>
      </c>
      <c r="D4" s="127">
        <v>17227</v>
      </c>
      <c r="E4" s="128" t="s">
        <v>54</v>
      </c>
      <c r="F4" s="121">
        <v>1081.84</v>
      </c>
      <c r="G4" s="173">
        <f>+C4-F4</f>
        <v>0</v>
      </c>
    </row>
    <row r="5" spans="1:7" ht="15">
      <c r="A5" s="49">
        <v>17338</v>
      </c>
      <c r="B5" s="9" t="s">
        <v>1385</v>
      </c>
      <c r="C5" s="18">
        <v>1100</v>
      </c>
      <c r="D5" s="127">
        <v>17338</v>
      </c>
      <c r="E5" s="128" t="s">
        <v>1385</v>
      </c>
      <c r="F5" s="121">
        <v>1100</v>
      </c>
      <c r="G5" s="173">
        <f>+C5-F5</f>
        <v>0</v>
      </c>
    </row>
    <row r="6" spans="1:7" ht="15">
      <c r="A6" s="49">
        <v>17225</v>
      </c>
      <c r="B6" s="9" t="s">
        <v>29</v>
      </c>
      <c r="C6" s="18">
        <v>1563.33</v>
      </c>
      <c r="D6" s="127">
        <v>17225</v>
      </c>
      <c r="E6" s="128" t="s">
        <v>29</v>
      </c>
      <c r="F6" s="121">
        <v>1563.33</v>
      </c>
      <c r="G6" s="173">
        <f>+C6-F6</f>
        <v>0</v>
      </c>
    </row>
    <row r="7" spans="1:7" ht="15">
      <c r="A7" s="49">
        <v>17224</v>
      </c>
      <c r="B7" s="9" t="s">
        <v>55</v>
      </c>
      <c r="C7" s="18">
        <v>1622.2</v>
      </c>
      <c r="D7" s="127">
        <v>17224</v>
      </c>
      <c r="E7" s="128" t="s">
        <v>55</v>
      </c>
      <c r="F7" s="121">
        <v>1622.2</v>
      </c>
      <c r="G7" s="173">
        <f>+C7-F7</f>
        <v>0</v>
      </c>
    </row>
    <row r="8" spans="1:7" ht="15">
      <c r="A8" s="49">
        <v>16972</v>
      </c>
      <c r="B8" s="9" t="s">
        <v>44</v>
      </c>
      <c r="C8" s="18">
        <v>1775</v>
      </c>
      <c r="D8" s="127">
        <v>16972</v>
      </c>
      <c r="E8" s="128" t="s">
        <v>44</v>
      </c>
      <c r="F8" s="121">
        <v>1775</v>
      </c>
      <c r="G8" s="173">
        <f>+C8-F8</f>
        <v>0</v>
      </c>
    </row>
    <row r="9" spans="1:7" ht="15">
      <c r="A9" s="49">
        <v>17213</v>
      </c>
      <c r="B9" s="9" t="s">
        <v>1353</v>
      </c>
      <c r="C9" s="18">
        <v>2035</v>
      </c>
      <c r="D9" s="127">
        <v>17213</v>
      </c>
      <c r="E9" s="128" t="s">
        <v>1353</v>
      </c>
      <c r="F9" s="121">
        <v>2035</v>
      </c>
      <c r="G9" s="173">
        <f>+C9-F9</f>
        <v>0</v>
      </c>
    </row>
    <row r="10" spans="1:7" ht="15">
      <c r="A10" s="49">
        <v>17073</v>
      </c>
      <c r="B10" s="9" t="s">
        <v>1373</v>
      </c>
      <c r="C10" s="18">
        <v>2400</v>
      </c>
      <c r="D10" s="127">
        <v>17073</v>
      </c>
      <c r="E10" s="128" t="s">
        <v>1373</v>
      </c>
      <c r="F10" s="121">
        <v>2400</v>
      </c>
      <c r="G10" s="173">
        <f>+C10-F10</f>
        <v>0</v>
      </c>
    </row>
    <row r="11" spans="1:7" ht="15">
      <c r="A11" s="49">
        <v>17342</v>
      </c>
      <c r="B11" s="9" t="s">
        <v>1394</v>
      </c>
      <c r="C11" s="18">
        <v>2400</v>
      </c>
      <c r="D11" s="127">
        <v>17342</v>
      </c>
      <c r="E11" s="128" t="s">
        <v>1394</v>
      </c>
      <c r="F11" s="121">
        <v>2400</v>
      </c>
      <c r="G11" s="173">
        <f>+C11-F11</f>
        <v>0</v>
      </c>
    </row>
    <row r="12" spans="1:7" ht="15">
      <c r="A12" s="49">
        <v>17233</v>
      </c>
      <c r="B12" s="9" t="s">
        <v>1364</v>
      </c>
      <c r="C12" s="18">
        <v>3000</v>
      </c>
      <c r="D12" s="127">
        <v>17233</v>
      </c>
      <c r="E12" s="128" t="s">
        <v>1364</v>
      </c>
      <c r="F12" s="121">
        <v>3000</v>
      </c>
      <c r="G12" s="173">
        <f>+C12-F12</f>
        <v>0</v>
      </c>
    </row>
    <row r="13" spans="1:7" ht="15">
      <c r="A13" s="49">
        <v>17235</v>
      </c>
      <c r="B13" s="9" t="s">
        <v>1364</v>
      </c>
      <c r="C13" s="18">
        <v>3000</v>
      </c>
      <c r="D13" s="127">
        <v>17235</v>
      </c>
      <c r="E13" s="128" t="s">
        <v>1364</v>
      </c>
      <c r="F13" s="121">
        <v>3000</v>
      </c>
      <c r="G13" s="173">
        <f>+C13-F13</f>
        <v>0</v>
      </c>
    </row>
    <row r="14" spans="1:7" ht="15">
      <c r="A14" s="49">
        <v>17339</v>
      </c>
      <c r="B14" s="9" t="s">
        <v>54</v>
      </c>
      <c r="C14" s="18">
        <v>3025.53</v>
      </c>
      <c r="D14" s="127">
        <v>17339</v>
      </c>
      <c r="E14" s="128" t="s">
        <v>54</v>
      </c>
      <c r="F14" s="121">
        <v>3025.53</v>
      </c>
      <c r="G14" s="173">
        <f>+C14-F14</f>
        <v>0</v>
      </c>
    </row>
    <row r="15" spans="1:7" ht="15">
      <c r="A15" s="49">
        <v>17226</v>
      </c>
      <c r="B15" s="9" t="s">
        <v>54</v>
      </c>
      <c r="C15" s="18">
        <v>3884.75</v>
      </c>
      <c r="D15" s="127">
        <v>17226</v>
      </c>
      <c r="E15" s="128" t="s">
        <v>54</v>
      </c>
      <c r="F15" s="121">
        <v>3884.75</v>
      </c>
      <c r="G15" s="173">
        <f>+C15-F15</f>
        <v>0</v>
      </c>
    </row>
    <row r="16" spans="1:7" ht="15">
      <c r="A16" s="49">
        <v>17237</v>
      </c>
      <c r="B16" s="9" t="s">
        <v>19</v>
      </c>
      <c r="C16" s="18">
        <v>4000</v>
      </c>
      <c r="D16" s="127">
        <v>17237</v>
      </c>
      <c r="E16" s="128" t="s">
        <v>19</v>
      </c>
      <c r="F16" s="121">
        <v>4000</v>
      </c>
      <c r="G16" s="173">
        <f>+C16-F16</f>
        <v>0</v>
      </c>
    </row>
    <row r="17" spans="1:7" ht="15">
      <c r="A17" s="49">
        <v>17259</v>
      </c>
      <c r="B17" s="9" t="s">
        <v>20</v>
      </c>
      <c r="C17" s="18">
        <v>4100</v>
      </c>
      <c r="D17" s="127">
        <v>17259</v>
      </c>
      <c r="E17" s="128" t="s">
        <v>20</v>
      </c>
      <c r="F17" s="121">
        <v>4100</v>
      </c>
      <c r="G17" s="173">
        <f>+C17-F17</f>
        <v>0</v>
      </c>
    </row>
    <row r="18" spans="1:7" ht="15">
      <c r="A18" s="49">
        <v>16992</v>
      </c>
      <c r="B18" s="9" t="s">
        <v>1384</v>
      </c>
      <c r="C18" s="18">
        <v>4265.98</v>
      </c>
      <c r="D18" s="127">
        <v>16992</v>
      </c>
      <c r="E18" s="128" t="s">
        <v>1384</v>
      </c>
      <c r="F18" s="121">
        <v>4265.98</v>
      </c>
      <c r="G18" s="173">
        <f>+C18-F18</f>
        <v>0</v>
      </c>
    </row>
    <row r="19" spans="1:7" ht="15">
      <c r="A19" s="49">
        <v>17337</v>
      </c>
      <c r="B19" s="9" t="s">
        <v>1395</v>
      </c>
      <c r="C19" s="18">
        <v>4506.29</v>
      </c>
      <c r="D19" s="127">
        <v>17337</v>
      </c>
      <c r="E19" s="128" t="s">
        <v>1395</v>
      </c>
      <c r="F19" s="121">
        <v>4506.29</v>
      </c>
      <c r="G19" s="173">
        <f>+C19-F19</f>
        <v>0</v>
      </c>
    </row>
    <row r="20" spans="1:7" ht="15">
      <c r="A20" s="49">
        <v>17202</v>
      </c>
      <c r="B20" s="9" t="s">
        <v>18</v>
      </c>
      <c r="C20" s="18">
        <v>4520</v>
      </c>
      <c r="D20" s="127">
        <v>17202</v>
      </c>
      <c r="E20" s="128" t="s">
        <v>18</v>
      </c>
      <c r="F20" s="121">
        <v>4520</v>
      </c>
      <c r="G20" s="173">
        <f>+C20-F20</f>
        <v>0</v>
      </c>
    </row>
    <row r="21" spans="1:7" ht="15">
      <c r="A21" s="49">
        <v>17207</v>
      </c>
      <c r="B21" s="9" t="s">
        <v>18</v>
      </c>
      <c r="C21" s="18">
        <v>4520</v>
      </c>
      <c r="D21" s="127">
        <v>17207</v>
      </c>
      <c r="E21" s="128" t="s">
        <v>18</v>
      </c>
      <c r="F21" s="121">
        <v>4520</v>
      </c>
      <c r="G21" s="173">
        <f>+C21-F21</f>
        <v>0</v>
      </c>
    </row>
    <row r="22" spans="1:7" ht="15">
      <c r="A22" s="49">
        <v>17208</v>
      </c>
      <c r="B22" s="9" t="s">
        <v>18</v>
      </c>
      <c r="C22" s="18">
        <v>4520</v>
      </c>
      <c r="D22" s="127">
        <v>17208</v>
      </c>
      <c r="E22" s="128" t="s">
        <v>18</v>
      </c>
      <c r="F22" s="121">
        <v>4520</v>
      </c>
      <c r="G22" s="173">
        <f>+C22-F22</f>
        <v>0</v>
      </c>
    </row>
    <row r="23" spans="1:7" ht="15">
      <c r="A23" s="49">
        <v>17344</v>
      </c>
      <c r="B23" s="9" t="s">
        <v>18</v>
      </c>
      <c r="C23" s="18">
        <v>4520</v>
      </c>
      <c r="D23" s="127">
        <v>17344</v>
      </c>
      <c r="E23" s="128" t="s">
        <v>18</v>
      </c>
      <c r="F23" s="121">
        <v>4520</v>
      </c>
      <c r="G23" s="173">
        <f>+C23-F23</f>
        <v>0</v>
      </c>
    </row>
    <row r="24" spans="1:7" ht="15">
      <c r="A24" s="49">
        <v>17205</v>
      </c>
      <c r="B24" s="9" t="s">
        <v>18</v>
      </c>
      <c r="C24" s="18">
        <v>5085</v>
      </c>
      <c r="D24" s="127">
        <v>17205</v>
      </c>
      <c r="E24" s="128" t="s">
        <v>18</v>
      </c>
      <c r="F24" s="121">
        <v>5085</v>
      </c>
      <c r="G24" s="173">
        <f>+C24-F24</f>
        <v>0</v>
      </c>
    </row>
    <row r="25" spans="1:7" ht="15">
      <c r="A25" s="49">
        <v>17336</v>
      </c>
      <c r="B25" s="9" t="s">
        <v>1396</v>
      </c>
      <c r="C25" s="18">
        <v>5191.51</v>
      </c>
      <c r="D25" s="127">
        <v>17336</v>
      </c>
      <c r="E25" s="128" t="s">
        <v>1396</v>
      </c>
      <c r="F25" s="121">
        <v>5191.51</v>
      </c>
      <c r="G25" s="173">
        <f>+C25-F25</f>
        <v>0</v>
      </c>
    </row>
    <row r="26" spans="1:7" ht="15">
      <c r="A26" s="49">
        <v>17320</v>
      </c>
      <c r="B26" s="9" t="s">
        <v>1387</v>
      </c>
      <c r="C26" s="18">
        <v>5472.23</v>
      </c>
      <c r="D26" s="127">
        <v>17320</v>
      </c>
      <c r="E26" s="128" t="s">
        <v>1387</v>
      </c>
      <c r="F26" s="121">
        <v>5472.23</v>
      </c>
      <c r="G26" s="173">
        <f>+C26-F26</f>
        <v>0</v>
      </c>
    </row>
    <row r="27" spans="1:7" ht="15">
      <c r="A27" s="49">
        <v>17343</v>
      </c>
      <c r="B27" s="9" t="s">
        <v>18</v>
      </c>
      <c r="C27" s="18">
        <v>5650</v>
      </c>
      <c r="D27" s="127">
        <v>17343</v>
      </c>
      <c r="E27" s="128" t="s">
        <v>18</v>
      </c>
      <c r="F27" s="121">
        <v>5650</v>
      </c>
      <c r="G27" s="173">
        <f>+C27-F27</f>
        <v>0</v>
      </c>
    </row>
    <row r="28" spans="1:7" ht="15">
      <c r="A28" s="49">
        <v>17234</v>
      </c>
      <c r="B28" s="9" t="s">
        <v>43</v>
      </c>
      <c r="C28" s="18">
        <v>6000</v>
      </c>
      <c r="D28" s="127">
        <v>17234</v>
      </c>
      <c r="E28" s="128" t="s">
        <v>43</v>
      </c>
      <c r="F28" s="121">
        <v>6000</v>
      </c>
      <c r="G28" s="173">
        <f>+C28-F28</f>
        <v>0</v>
      </c>
    </row>
    <row r="29" spans="1:7" ht="15">
      <c r="A29" s="49">
        <v>17236</v>
      </c>
      <c r="B29" s="9" t="s">
        <v>22</v>
      </c>
      <c r="C29" s="18">
        <v>6000</v>
      </c>
      <c r="D29" s="127">
        <v>17236</v>
      </c>
      <c r="E29" s="128" t="s">
        <v>22</v>
      </c>
      <c r="F29" s="121">
        <v>6000</v>
      </c>
      <c r="G29" s="173">
        <f>+C29-F29</f>
        <v>0</v>
      </c>
    </row>
    <row r="30" spans="1:7" ht="15">
      <c r="A30" s="49">
        <v>17254</v>
      </c>
      <c r="B30" s="9" t="s">
        <v>21</v>
      </c>
      <c r="C30" s="18">
        <v>6000</v>
      </c>
      <c r="D30" s="127">
        <v>17254</v>
      </c>
      <c r="E30" s="128" t="s">
        <v>21</v>
      </c>
      <c r="F30" s="121">
        <v>6000</v>
      </c>
      <c r="G30" s="173">
        <f>+C30-F30</f>
        <v>0</v>
      </c>
    </row>
    <row r="31" spans="1:7" ht="15">
      <c r="A31" s="49">
        <v>17203</v>
      </c>
      <c r="B31" s="9" t="s">
        <v>18</v>
      </c>
      <c r="C31" s="18">
        <v>6780</v>
      </c>
      <c r="D31" s="127">
        <v>17203</v>
      </c>
      <c r="E31" s="128" t="s">
        <v>18</v>
      </c>
      <c r="F31" s="121">
        <v>6780</v>
      </c>
      <c r="G31" s="173">
        <f>+C31-F31</f>
        <v>0</v>
      </c>
    </row>
    <row r="32" spans="1:7" ht="15">
      <c r="A32" s="49">
        <v>17204</v>
      </c>
      <c r="B32" s="9" t="s">
        <v>18</v>
      </c>
      <c r="C32" s="18">
        <v>6780</v>
      </c>
      <c r="D32" s="127">
        <v>17204</v>
      </c>
      <c r="E32" s="128" t="s">
        <v>18</v>
      </c>
      <c r="F32" s="121">
        <v>6780</v>
      </c>
      <c r="G32" s="173">
        <f>+C32-F32</f>
        <v>0</v>
      </c>
    </row>
    <row r="33" spans="1:7" ht="15">
      <c r="A33" s="49">
        <v>17332</v>
      </c>
      <c r="B33" s="9" t="s">
        <v>18</v>
      </c>
      <c r="C33" s="18">
        <v>6780</v>
      </c>
      <c r="D33" s="127">
        <v>17332</v>
      </c>
      <c r="E33" s="128" t="s">
        <v>18</v>
      </c>
      <c r="F33" s="121">
        <v>6780</v>
      </c>
      <c r="G33" s="173">
        <f>+C33-F33</f>
        <v>0</v>
      </c>
    </row>
    <row r="34" spans="1:7" ht="15">
      <c r="A34" s="49">
        <v>17072</v>
      </c>
      <c r="B34" s="9" t="s">
        <v>1374</v>
      </c>
      <c r="C34" s="18">
        <v>7000</v>
      </c>
      <c r="D34" s="127">
        <v>17072</v>
      </c>
      <c r="E34" s="128" t="s">
        <v>1374</v>
      </c>
      <c r="F34" s="121">
        <v>7000</v>
      </c>
      <c r="G34" s="173">
        <f>+C34-F34</f>
        <v>0</v>
      </c>
    </row>
    <row r="35" spans="1:7" ht="15">
      <c r="A35" s="49">
        <v>17215</v>
      </c>
      <c r="B35" s="9" t="s">
        <v>1354</v>
      </c>
      <c r="C35" s="18">
        <v>7444.25</v>
      </c>
      <c r="D35" s="127">
        <v>17215</v>
      </c>
      <c r="E35" s="128" t="s">
        <v>1354</v>
      </c>
      <c r="F35" s="121">
        <v>7444.25</v>
      </c>
      <c r="G35" s="173">
        <f>+C35-F35</f>
        <v>0</v>
      </c>
    </row>
    <row r="36" spans="1:7" ht="15">
      <c r="A36" s="49">
        <v>17175</v>
      </c>
      <c r="B36" s="9" t="s">
        <v>1355</v>
      </c>
      <c r="C36" s="18">
        <v>8000</v>
      </c>
      <c r="D36" s="127">
        <v>17175</v>
      </c>
      <c r="E36" s="128" t="s">
        <v>1355</v>
      </c>
      <c r="F36" s="121">
        <v>8000</v>
      </c>
      <c r="G36" s="173">
        <f>+C36-F36</f>
        <v>0</v>
      </c>
    </row>
    <row r="37" spans="1:7" ht="15">
      <c r="A37" s="49">
        <v>17167</v>
      </c>
      <c r="B37" s="9" t="s">
        <v>1356</v>
      </c>
      <c r="C37" s="18">
        <v>8400</v>
      </c>
      <c r="D37" s="127">
        <v>17167</v>
      </c>
      <c r="E37" s="128" t="s">
        <v>1356</v>
      </c>
      <c r="F37" s="121">
        <v>8400</v>
      </c>
      <c r="G37" s="173">
        <f>+C37-F37</f>
        <v>0</v>
      </c>
    </row>
    <row r="38" spans="1:7" ht="15">
      <c r="A38" s="49">
        <v>17166</v>
      </c>
      <c r="B38" s="9" t="s">
        <v>25</v>
      </c>
      <c r="C38" s="18">
        <v>8784.59</v>
      </c>
      <c r="D38" s="127">
        <v>17166</v>
      </c>
      <c r="E38" s="128" t="s">
        <v>25</v>
      </c>
      <c r="F38" s="121">
        <v>8784.59</v>
      </c>
      <c r="G38" s="173">
        <f>+C38-F38</f>
        <v>0</v>
      </c>
    </row>
    <row r="39" spans="1:7" ht="15">
      <c r="A39" s="49">
        <v>17352</v>
      </c>
      <c r="B39" s="9" t="s">
        <v>25</v>
      </c>
      <c r="C39" s="18">
        <v>8784.59</v>
      </c>
      <c r="D39" s="127">
        <v>17352</v>
      </c>
      <c r="E39" s="128" t="s">
        <v>25</v>
      </c>
      <c r="F39" s="121">
        <v>8784.59</v>
      </c>
      <c r="G39" s="173">
        <f>+C39-F39</f>
        <v>0</v>
      </c>
    </row>
    <row r="40" spans="1:7" ht="15">
      <c r="A40" s="49">
        <v>17210</v>
      </c>
      <c r="B40" s="9" t="s">
        <v>18</v>
      </c>
      <c r="C40" s="18">
        <v>9040</v>
      </c>
      <c r="D40" s="127">
        <v>17210</v>
      </c>
      <c r="E40" s="128" t="s">
        <v>18</v>
      </c>
      <c r="F40" s="121">
        <v>9040</v>
      </c>
      <c r="G40" s="173">
        <f>+C40-F40</f>
        <v>0</v>
      </c>
    </row>
    <row r="41" spans="1:7" ht="15">
      <c r="A41" s="49">
        <v>17241</v>
      </c>
      <c r="B41" s="9" t="s">
        <v>50</v>
      </c>
      <c r="C41" s="18">
        <v>9500</v>
      </c>
      <c r="D41" s="127">
        <v>17241</v>
      </c>
      <c r="E41" s="128" t="s">
        <v>50</v>
      </c>
      <c r="F41" s="121">
        <v>9500</v>
      </c>
      <c r="G41" s="173">
        <f>+C41-F41</f>
        <v>0</v>
      </c>
    </row>
    <row r="42" spans="1:7" ht="15">
      <c r="A42" s="49">
        <v>17263</v>
      </c>
      <c r="B42" s="9" t="s">
        <v>50</v>
      </c>
      <c r="C42" s="18">
        <v>9500</v>
      </c>
      <c r="D42" s="127">
        <v>17263</v>
      </c>
      <c r="E42" s="128" t="s">
        <v>50</v>
      </c>
      <c r="F42" s="121">
        <v>9500</v>
      </c>
      <c r="G42" s="173">
        <f>+C42-F42</f>
        <v>0</v>
      </c>
    </row>
    <row r="43" spans="1:7" ht="15">
      <c r="A43" s="49">
        <v>17308</v>
      </c>
      <c r="B43" s="9" t="s">
        <v>50</v>
      </c>
      <c r="C43" s="18">
        <v>9500</v>
      </c>
      <c r="D43" s="127">
        <v>17308</v>
      </c>
      <c r="E43" s="128" t="s">
        <v>50</v>
      </c>
      <c r="F43" s="121">
        <v>9500</v>
      </c>
      <c r="G43" s="173">
        <f>+C43-F43</f>
        <v>0</v>
      </c>
    </row>
    <row r="44" spans="1:7" ht="15">
      <c r="A44" s="49">
        <v>17313</v>
      </c>
      <c r="B44" s="9" t="s">
        <v>46</v>
      </c>
      <c r="C44" s="18">
        <v>10300</v>
      </c>
      <c r="D44" s="127">
        <v>17313</v>
      </c>
      <c r="E44" s="128" t="s">
        <v>46</v>
      </c>
      <c r="F44" s="121">
        <v>10300</v>
      </c>
      <c r="G44" s="173">
        <f>+C44-F44</f>
        <v>0</v>
      </c>
    </row>
    <row r="45" spans="1:7" ht="15">
      <c r="A45" s="49">
        <v>17325</v>
      </c>
      <c r="B45" s="9" t="s">
        <v>1397</v>
      </c>
      <c r="C45" s="18">
        <v>10383.02</v>
      </c>
      <c r="D45" s="127">
        <v>17325</v>
      </c>
      <c r="E45" s="128" t="s">
        <v>1397</v>
      </c>
      <c r="F45" s="121">
        <v>10383.02</v>
      </c>
      <c r="G45" s="173">
        <f>+C45-F45</f>
        <v>0</v>
      </c>
    </row>
    <row r="46" spans="1:7" ht="15">
      <c r="A46" s="49">
        <v>17209</v>
      </c>
      <c r="B46" s="9" t="s">
        <v>18</v>
      </c>
      <c r="C46" s="18">
        <v>10848</v>
      </c>
      <c r="D46" s="127">
        <v>17209</v>
      </c>
      <c r="E46" s="128" t="s">
        <v>18</v>
      </c>
      <c r="F46" s="121">
        <v>10848</v>
      </c>
      <c r="G46" s="173">
        <f>+C46-F46</f>
        <v>0</v>
      </c>
    </row>
    <row r="47" spans="1:7" ht="15">
      <c r="A47" s="49">
        <v>17151</v>
      </c>
      <c r="B47" s="9" t="s">
        <v>50</v>
      </c>
      <c r="C47" s="18">
        <v>11100</v>
      </c>
      <c r="D47" s="127">
        <v>17151</v>
      </c>
      <c r="E47" s="128" t="s">
        <v>50</v>
      </c>
      <c r="F47" s="121">
        <v>11100</v>
      </c>
      <c r="G47" s="173">
        <f>+C47-F47</f>
        <v>0</v>
      </c>
    </row>
    <row r="48" spans="1:7" ht="15">
      <c r="A48" s="49">
        <v>17206</v>
      </c>
      <c r="B48" s="9" t="s">
        <v>18</v>
      </c>
      <c r="C48" s="18">
        <v>11300</v>
      </c>
      <c r="D48" s="127">
        <v>17206</v>
      </c>
      <c r="E48" s="128" t="s">
        <v>18</v>
      </c>
      <c r="F48" s="121">
        <v>11300</v>
      </c>
      <c r="G48" s="173">
        <f>+C48-F48</f>
        <v>0</v>
      </c>
    </row>
    <row r="49" spans="1:7" ht="15">
      <c r="A49" s="49">
        <v>17310</v>
      </c>
      <c r="B49" s="9" t="s">
        <v>42</v>
      </c>
      <c r="C49" s="18">
        <v>11430</v>
      </c>
      <c r="D49" s="127">
        <v>17310</v>
      </c>
      <c r="E49" s="128" t="s">
        <v>42</v>
      </c>
      <c r="F49" s="121">
        <v>11430</v>
      </c>
      <c r="G49" s="173">
        <f>+C49-F49</f>
        <v>0</v>
      </c>
    </row>
    <row r="50" spans="1:7" ht="15">
      <c r="A50" s="49">
        <v>17153</v>
      </c>
      <c r="B50" s="9" t="s">
        <v>44</v>
      </c>
      <c r="C50" s="52">
        <v>11500</v>
      </c>
      <c r="D50" s="127">
        <v>17153</v>
      </c>
      <c r="E50" s="128" t="s">
        <v>44</v>
      </c>
      <c r="F50" s="121">
        <v>11500</v>
      </c>
      <c r="G50" s="173">
        <f>+C50-F50</f>
        <v>0</v>
      </c>
    </row>
    <row r="51" spans="1:7" ht="15">
      <c r="A51" s="49">
        <v>17239</v>
      </c>
      <c r="B51" s="9" t="s">
        <v>44</v>
      </c>
      <c r="C51" s="18">
        <v>11500</v>
      </c>
      <c r="D51" s="127">
        <v>17239</v>
      </c>
      <c r="E51" s="128" t="s">
        <v>44</v>
      </c>
      <c r="F51" s="121">
        <v>11500</v>
      </c>
      <c r="G51" s="173">
        <f>+C51-F51</f>
        <v>0</v>
      </c>
    </row>
    <row r="52" spans="1:7" ht="15">
      <c r="A52" s="49">
        <v>17272</v>
      </c>
      <c r="B52" s="9" t="s">
        <v>44</v>
      </c>
      <c r="C52" s="18">
        <v>11500</v>
      </c>
      <c r="D52" s="127">
        <v>17272</v>
      </c>
      <c r="E52" s="128" t="s">
        <v>44</v>
      </c>
      <c r="F52" s="121">
        <v>11500</v>
      </c>
      <c r="G52" s="173">
        <f>+C52-F52</f>
        <v>0</v>
      </c>
    </row>
    <row r="53" spans="1:7" ht="15">
      <c r="A53" s="49">
        <v>17299</v>
      </c>
      <c r="B53" s="9" t="s">
        <v>57</v>
      </c>
      <c r="C53" s="18">
        <v>11900</v>
      </c>
      <c r="D53" s="127">
        <v>17299</v>
      </c>
      <c r="E53" s="128" t="s">
        <v>57</v>
      </c>
      <c r="F53" s="121">
        <v>11900</v>
      </c>
      <c r="G53" s="173">
        <f>+C53-F53</f>
        <v>0</v>
      </c>
    </row>
    <row r="54" spans="1:7" ht="15">
      <c r="A54" s="49">
        <v>17250</v>
      </c>
      <c r="B54" s="9" t="s">
        <v>46</v>
      </c>
      <c r="C54" s="18">
        <v>12300</v>
      </c>
      <c r="D54" s="127">
        <v>17250</v>
      </c>
      <c r="E54" s="128" t="s">
        <v>46</v>
      </c>
      <c r="F54" s="121">
        <v>12300</v>
      </c>
      <c r="G54" s="173">
        <f>+C54-F54</f>
        <v>0</v>
      </c>
    </row>
    <row r="55" spans="1:7" ht="15">
      <c r="A55" s="49">
        <v>17270</v>
      </c>
      <c r="B55" s="9" t="s">
        <v>46</v>
      </c>
      <c r="C55" s="18">
        <v>12300</v>
      </c>
      <c r="D55" s="127">
        <v>17270</v>
      </c>
      <c r="E55" s="128" t="s">
        <v>46</v>
      </c>
      <c r="F55" s="121">
        <v>12300</v>
      </c>
      <c r="G55" s="173">
        <f>+C55-F55</f>
        <v>0</v>
      </c>
    </row>
    <row r="56" spans="1:7" ht="15">
      <c r="A56" s="49">
        <v>17214</v>
      </c>
      <c r="B56" s="9" t="s">
        <v>1370</v>
      </c>
      <c r="C56" s="18">
        <v>12459.62</v>
      </c>
      <c r="D56" s="127">
        <v>17214</v>
      </c>
      <c r="E56" s="128" t="s">
        <v>1370</v>
      </c>
      <c r="F56" s="121">
        <v>12459.62</v>
      </c>
      <c r="G56" s="173">
        <f>+C56-F56</f>
        <v>0</v>
      </c>
    </row>
    <row r="57" spans="1:7" ht="15">
      <c r="A57" s="49">
        <v>17150</v>
      </c>
      <c r="B57" s="9" t="s">
        <v>47</v>
      </c>
      <c r="C57" s="18">
        <v>12600</v>
      </c>
      <c r="D57" s="127">
        <v>17150</v>
      </c>
      <c r="E57" s="128" t="s">
        <v>47</v>
      </c>
      <c r="F57" s="121">
        <v>12600</v>
      </c>
      <c r="G57" s="173">
        <f>+C57-F57</f>
        <v>0</v>
      </c>
    </row>
    <row r="58" spans="1:7" ht="15">
      <c r="A58" s="49">
        <v>17249</v>
      </c>
      <c r="B58" s="9" t="s">
        <v>57</v>
      </c>
      <c r="C58" s="18">
        <v>12600</v>
      </c>
      <c r="D58" s="127">
        <v>17249</v>
      </c>
      <c r="E58" s="128" t="s">
        <v>57</v>
      </c>
      <c r="F58" s="121">
        <v>12600</v>
      </c>
      <c r="G58" s="173">
        <f>+C58-F58</f>
        <v>0</v>
      </c>
    </row>
    <row r="59" spans="1:7" ht="15">
      <c r="A59" s="49">
        <v>17300</v>
      </c>
      <c r="B59" s="9" t="s">
        <v>33</v>
      </c>
      <c r="C59" s="18">
        <v>12700</v>
      </c>
      <c r="D59" s="127">
        <v>17300</v>
      </c>
      <c r="E59" s="128" t="s">
        <v>33</v>
      </c>
      <c r="F59" s="121">
        <v>12700</v>
      </c>
      <c r="G59" s="173">
        <f>+C59-F59</f>
        <v>0</v>
      </c>
    </row>
    <row r="60" spans="1:7" ht="15">
      <c r="A60" s="49">
        <v>17146</v>
      </c>
      <c r="B60" s="9" t="s">
        <v>58</v>
      </c>
      <c r="C60" s="18">
        <v>12780</v>
      </c>
      <c r="D60" s="127">
        <v>17146</v>
      </c>
      <c r="E60" s="128" t="s">
        <v>58</v>
      </c>
      <c r="F60" s="121">
        <v>12780</v>
      </c>
      <c r="G60" s="173">
        <f>+C60-F60</f>
        <v>0</v>
      </c>
    </row>
    <row r="61" spans="1:7" ht="15">
      <c r="A61" s="49">
        <v>17245</v>
      </c>
      <c r="B61" s="9" t="s">
        <v>56</v>
      </c>
      <c r="C61" s="18">
        <v>12930</v>
      </c>
      <c r="D61" s="127">
        <v>17245</v>
      </c>
      <c r="E61" s="128" t="s">
        <v>56</v>
      </c>
      <c r="F61" s="121">
        <v>12930</v>
      </c>
      <c r="G61" s="173">
        <f>+C61-F61</f>
        <v>0</v>
      </c>
    </row>
    <row r="62" spans="1:7" ht="15">
      <c r="A62" s="49">
        <v>17271</v>
      </c>
      <c r="B62" s="9" t="s">
        <v>61</v>
      </c>
      <c r="C62" s="18">
        <v>12930</v>
      </c>
      <c r="D62" s="127">
        <v>17271</v>
      </c>
      <c r="E62" s="128" t="s">
        <v>61</v>
      </c>
      <c r="F62" s="121">
        <v>12930</v>
      </c>
      <c r="G62" s="173">
        <f>+C62-F62</f>
        <v>0</v>
      </c>
    </row>
    <row r="63" spans="1:7" ht="15">
      <c r="A63" s="49">
        <v>17244</v>
      </c>
      <c r="B63" s="9" t="s">
        <v>42</v>
      </c>
      <c r="C63" s="18">
        <v>13400</v>
      </c>
      <c r="D63" s="127">
        <v>17244</v>
      </c>
      <c r="E63" s="128" t="s">
        <v>42</v>
      </c>
      <c r="F63" s="121">
        <v>13400</v>
      </c>
      <c r="G63" s="173">
        <f>+C63-F63</f>
        <v>0</v>
      </c>
    </row>
    <row r="64" spans="1:7" ht="15">
      <c r="A64" s="49">
        <v>17269</v>
      </c>
      <c r="B64" s="9" t="s">
        <v>56</v>
      </c>
      <c r="C64" s="18">
        <v>13400</v>
      </c>
      <c r="D64" s="127">
        <v>17269</v>
      </c>
      <c r="E64" s="128" t="s">
        <v>56</v>
      </c>
      <c r="F64" s="121">
        <v>13400</v>
      </c>
      <c r="G64" s="173">
        <f>+C64-F64</f>
        <v>0</v>
      </c>
    </row>
    <row r="65" spans="1:7" ht="15">
      <c r="A65" s="49">
        <v>17333</v>
      </c>
      <c r="B65" s="9" t="s">
        <v>18</v>
      </c>
      <c r="C65" s="18">
        <v>13560</v>
      </c>
      <c r="D65" s="127">
        <v>17333</v>
      </c>
      <c r="E65" s="128" t="s">
        <v>18</v>
      </c>
      <c r="F65" s="121">
        <v>13560</v>
      </c>
      <c r="G65" s="173">
        <f>+C65-F65</f>
        <v>0</v>
      </c>
    </row>
    <row r="66" spans="1:7" ht="15">
      <c r="A66" s="49">
        <v>17156</v>
      </c>
      <c r="B66" s="9" t="s">
        <v>46</v>
      </c>
      <c r="C66" s="18">
        <v>13900</v>
      </c>
      <c r="D66" s="127">
        <v>17156</v>
      </c>
      <c r="E66" s="128" t="s">
        <v>46</v>
      </c>
      <c r="F66" s="121">
        <v>13900</v>
      </c>
      <c r="G66" s="173">
        <f>+C66-F66</f>
        <v>0</v>
      </c>
    </row>
    <row r="67" spans="1:7" ht="15">
      <c r="A67" s="49">
        <v>17154</v>
      </c>
      <c r="B67" s="9" t="s">
        <v>41</v>
      </c>
      <c r="C67" s="18">
        <v>15000</v>
      </c>
      <c r="D67" s="127">
        <v>17154</v>
      </c>
      <c r="E67" s="128" t="s">
        <v>41</v>
      </c>
      <c r="F67" s="121">
        <v>15000</v>
      </c>
      <c r="G67" s="173">
        <f>+C67-F67</f>
        <v>0</v>
      </c>
    </row>
    <row r="68" spans="1:7" ht="15">
      <c r="A68" s="49">
        <v>17168</v>
      </c>
      <c r="B68" s="9" t="s">
        <v>23</v>
      </c>
      <c r="C68" s="18">
        <v>15104.38</v>
      </c>
      <c r="D68" s="127">
        <v>17168</v>
      </c>
      <c r="E68" s="128" t="s">
        <v>23</v>
      </c>
      <c r="F68" s="121">
        <v>15104.38</v>
      </c>
      <c r="G68" s="173">
        <f>+C68-F68</f>
        <v>0</v>
      </c>
    </row>
    <row r="69" spans="1:7" ht="15">
      <c r="A69" s="49">
        <v>17327</v>
      </c>
      <c r="B69" s="9" t="s">
        <v>23</v>
      </c>
      <c r="C69" s="18">
        <v>15104.38</v>
      </c>
      <c r="D69" s="127">
        <v>17327</v>
      </c>
      <c r="E69" s="128" t="s">
        <v>23</v>
      </c>
      <c r="F69" s="121">
        <v>15104.38</v>
      </c>
      <c r="G69" s="173">
        <f>+C69-F69</f>
        <v>0</v>
      </c>
    </row>
    <row r="70" spans="1:7" ht="15">
      <c r="A70" s="49">
        <v>17331</v>
      </c>
      <c r="B70" s="9" t="s">
        <v>53</v>
      </c>
      <c r="C70" s="18">
        <v>15106.98</v>
      </c>
      <c r="D70" s="127">
        <v>17331</v>
      </c>
      <c r="E70" s="128" t="s">
        <v>53</v>
      </c>
      <c r="F70" s="121">
        <v>15106.98</v>
      </c>
      <c r="G70" s="173">
        <f>+C70-F70</f>
        <v>0</v>
      </c>
    </row>
    <row r="71" spans="1:7" ht="15">
      <c r="A71" s="49">
        <v>17312</v>
      </c>
      <c r="B71" s="9" t="s">
        <v>62</v>
      </c>
      <c r="C71" s="18">
        <v>15200</v>
      </c>
      <c r="D71" s="127">
        <v>17312</v>
      </c>
      <c r="E71" s="128" t="s">
        <v>62</v>
      </c>
      <c r="F71" s="121">
        <v>15200</v>
      </c>
      <c r="G71" s="173">
        <f>+C71-F71</f>
        <v>0</v>
      </c>
    </row>
    <row r="72" spans="1:7" ht="15">
      <c r="A72" s="49">
        <v>17303</v>
      </c>
      <c r="B72" s="9" t="s">
        <v>44</v>
      </c>
      <c r="C72" s="18">
        <v>15300</v>
      </c>
      <c r="D72" s="127">
        <v>17303</v>
      </c>
      <c r="E72" s="128" t="s">
        <v>44</v>
      </c>
      <c r="F72" s="121">
        <v>15300</v>
      </c>
      <c r="G72" s="173">
        <f>+C72-F72</f>
        <v>0</v>
      </c>
    </row>
    <row r="73" spans="1:7" ht="15">
      <c r="A73" s="49">
        <v>17305</v>
      </c>
      <c r="B73" s="9" t="s">
        <v>1392</v>
      </c>
      <c r="C73" s="18">
        <v>15400</v>
      </c>
      <c r="D73" s="127">
        <v>17305</v>
      </c>
      <c r="E73" s="128" t="s">
        <v>1392</v>
      </c>
      <c r="F73" s="121">
        <v>15400</v>
      </c>
      <c r="G73" s="173">
        <f>+C73-F73</f>
        <v>0</v>
      </c>
    </row>
    <row r="74" spans="1:7" ht="15">
      <c r="A74" s="49">
        <v>17307</v>
      </c>
      <c r="B74" s="9" t="s">
        <v>48</v>
      </c>
      <c r="C74" s="18">
        <v>15400</v>
      </c>
      <c r="D74" s="127">
        <v>17307</v>
      </c>
      <c r="E74" s="128" t="s">
        <v>48</v>
      </c>
      <c r="F74" s="121">
        <v>15400</v>
      </c>
      <c r="G74" s="173">
        <f>+C74-F74</f>
        <v>0</v>
      </c>
    </row>
    <row r="75" spans="1:7" ht="15">
      <c r="A75" s="49">
        <v>17242</v>
      </c>
      <c r="B75" s="9" t="s">
        <v>33</v>
      </c>
      <c r="C75" s="18">
        <v>15500</v>
      </c>
      <c r="D75" s="127">
        <v>17242</v>
      </c>
      <c r="E75" s="128" t="s">
        <v>33</v>
      </c>
      <c r="F75" s="121">
        <v>15500</v>
      </c>
      <c r="G75" s="173">
        <f>+C75-F75</f>
        <v>0</v>
      </c>
    </row>
    <row r="76" spans="1:7" ht="15">
      <c r="A76" s="49">
        <v>17266</v>
      </c>
      <c r="B76" s="9" t="s">
        <v>33</v>
      </c>
      <c r="C76" s="18">
        <v>15500</v>
      </c>
      <c r="D76" s="127">
        <v>17266</v>
      </c>
      <c r="E76" s="128" t="s">
        <v>33</v>
      </c>
      <c r="F76" s="121">
        <v>15500</v>
      </c>
      <c r="G76" s="173">
        <f>+C76-F76</f>
        <v>0</v>
      </c>
    </row>
    <row r="77" spans="1:7" ht="15">
      <c r="A77" s="49">
        <v>17157</v>
      </c>
      <c r="B77" s="9" t="s">
        <v>56</v>
      </c>
      <c r="C77" s="18">
        <v>16400</v>
      </c>
      <c r="D77" s="127">
        <v>17157</v>
      </c>
      <c r="E77" s="128" t="s">
        <v>56</v>
      </c>
      <c r="F77" s="121">
        <v>16400</v>
      </c>
      <c r="G77" s="173">
        <f>+C77-F77</f>
        <v>0</v>
      </c>
    </row>
    <row r="78" spans="1:7" ht="15">
      <c r="A78" s="49">
        <v>17311</v>
      </c>
      <c r="B78" s="9" t="s">
        <v>45</v>
      </c>
      <c r="C78" s="18">
        <v>16400</v>
      </c>
      <c r="D78" s="127">
        <v>17311</v>
      </c>
      <c r="E78" s="128" t="s">
        <v>45</v>
      </c>
      <c r="F78" s="121">
        <v>16400</v>
      </c>
      <c r="G78" s="173">
        <f>+C78-F78</f>
        <v>0</v>
      </c>
    </row>
    <row r="79" spans="1:7" ht="15">
      <c r="A79" s="49">
        <v>17243</v>
      </c>
      <c r="B79" s="9" t="s">
        <v>49</v>
      </c>
      <c r="C79" s="18">
        <v>16600</v>
      </c>
      <c r="D79" s="127">
        <v>17243</v>
      </c>
      <c r="E79" s="128" t="s">
        <v>49</v>
      </c>
      <c r="F79" s="121">
        <v>16600</v>
      </c>
      <c r="G79" s="173">
        <f>+C79-F79</f>
        <v>0</v>
      </c>
    </row>
    <row r="80" spans="1:7" ht="15">
      <c r="A80" s="49">
        <v>17309</v>
      </c>
      <c r="B80" s="9" t="s">
        <v>1393</v>
      </c>
      <c r="C80" s="18">
        <v>16600</v>
      </c>
      <c r="D80" s="127">
        <v>17309</v>
      </c>
      <c r="E80" s="128" t="s">
        <v>1393</v>
      </c>
      <c r="F80" s="121">
        <v>16600</v>
      </c>
      <c r="G80" s="173">
        <f>+C80-F80</f>
        <v>0</v>
      </c>
    </row>
    <row r="81" spans="1:7" ht="15">
      <c r="A81" s="49">
        <v>17238</v>
      </c>
      <c r="B81" s="9" t="s">
        <v>62</v>
      </c>
      <c r="C81" s="18">
        <v>16700</v>
      </c>
      <c r="D81" s="127">
        <v>17238</v>
      </c>
      <c r="E81" s="128" t="s">
        <v>62</v>
      </c>
      <c r="F81" s="121">
        <v>16700</v>
      </c>
      <c r="G81" s="173">
        <f>+C81-F81</f>
        <v>0</v>
      </c>
    </row>
    <row r="82" spans="1:7" ht="15">
      <c r="A82" s="49">
        <v>17246</v>
      </c>
      <c r="B82" s="9" t="s">
        <v>1348</v>
      </c>
      <c r="C82" s="18">
        <v>16900</v>
      </c>
      <c r="D82" s="127">
        <v>17246</v>
      </c>
      <c r="E82" s="128" t="s">
        <v>1348</v>
      </c>
      <c r="F82" s="121">
        <v>16900</v>
      </c>
      <c r="G82" s="173">
        <f>+C82-F82</f>
        <v>0</v>
      </c>
    </row>
    <row r="83" spans="1:7" ht="15">
      <c r="A83" s="49">
        <v>17248</v>
      </c>
      <c r="B83" s="9" t="s">
        <v>48</v>
      </c>
      <c r="C83" s="18">
        <v>16900</v>
      </c>
      <c r="D83" s="127">
        <v>17248</v>
      </c>
      <c r="E83" s="128" t="s">
        <v>48</v>
      </c>
      <c r="F83" s="121">
        <v>16900</v>
      </c>
      <c r="G83" s="173">
        <f>+C83-F83</f>
        <v>0</v>
      </c>
    </row>
    <row r="84" spans="1:7" ht="15">
      <c r="A84" s="49">
        <v>17267</v>
      </c>
      <c r="B84" s="9" t="s">
        <v>48</v>
      </c>
      <c r="C84" s="18">
        <v>16900</v>
      </c>
      <c r="D84" s="127">
        <v>17267</v>
      </c>
      <c r="E84" s="128" t="s">
        <v>48</v>
      </c>
      <c r="F84" s="121">
        <v>16900</v>
      </c>
      <c r="G84" s="173">
        <f>+C84-F84</f>
        <v>0</v>
      </c>
    </row>
    <row r="85" spans="1:7" ht="15">
      <c r="A85" s="49">
        <v>17268</v>
      </c>
      <c r="B85" s="9" t="s">
        <v>57</v>
      </c>
      <c r="C85" s="18">
        <v>16900</v>
      </c>
      <c r="D85" s="127">
        <v>17268</v>
      </c>
      <c r="E85" s="128" t="s">
        <v>57</v>
      </c>
      <c r="F85" s="121">
        <v>16900</v>
      </c>
      <c r="G85" s="173">
        <f>+C85-F85</f>
        <v>0</v>
      </c>
    </row>
    <row r="86" spans="1:7" ht="15">
      <c r="A86" s="49">
        <v>17195</v>
      </c>
      <c r="B86" s="9" t="s">
        <v>1358</v>
      </c>
      <c r="C86" s="18">
        <v>16959.62</v>
      </c>
      <c r="D86" s="127">
        <v>17195</v>
      </c>
      <c r="E86" s="128" t="s">
        <v>1358</v>
      </c>
      <c r="F86" s="121">
        <v>16959.62</v>
      </c>
      <c r="G86" s="173">
        <f>+C86-F86</f>
        <v>0</v>
      </c>
    </row>
    <row r="87" spans="1:7" ht="15">
      <c r="A87" s="49">
        <v>17145</v>
      </c>
      <c r="B87" s="9" t="s">
        <v>33</v>
      </c>
      <c r="C87" s="18">
        <v>17100</v>
      </c>
      <c r="D87" s="127">
        <v>17145</v>
      </c>
      <c r="E87" s="128" t="s">
        <v>33</v>
      </c>
      <c r="F87" s="121">
        <v>17100</v>
      </c>
      <c r="G87" s="173">
        <f>+C87-F87</f>
        <v>0</v>
      </c>
    </row>
    <row r="88" spans="1:7" ht="15">
      <c r="A88" s="49">
        <v>17315</v>
      </c>
      <c r="B88" s="9" t="s">
        <v>1398</v>
      </c>
      <c r="C88" s="18">
        <v>17305.03</v>
      </c>
      <c r="D88" s="127">
        <v>17315</v>
      </c>
      <c r="E88" s="128" t="s">
        <v>1398</v>
      </c>
      <c r="F88" s="121">
        <v>17305.03</v>
      </c>
      <c r="G88" s="173">
        <f>+C88-F88</f>
        <v>0</v>
      </c>
    </row>
    <row r="89" spans="1:7" ht="15">
      <c r="A89" s="49">
        <v>17251</v>
      </c>
      <c r="B89" s="9" t="s">
        <v>61</v>
      </c>
      <c r="C89" s="18">
        <v>17900</v>
      </c>
      <c r="D89" s="127">
        <v>17251</v>
      </c>
      <c r="E89" s="128" t="s">
        <v>61</v>
      </c>
      <c r="F89" s="121">
        <v>17900</v>
      </c>
      <c r="G89" s="173">
        <f>+C89-F89</f>
        <v>0</v>
      </c>
    </row>
    <row r="90" spans="1:7" ht="15">
      <c r="A90" s="49">
        <v>17273</v>
      </c>
      <c r="B90" s="9" t="s">
        <v>42</v>
      </c>
      <c r="C90" s="18">
        <v>17900</v>
      </c>
      <c r="D90" s="127">
        <v>17273</v>
      </c>
      <c r="E90" s="128" t="s">
        <v>42</v>
      </c>
      <c r="F90" s="121">
        <v>17900</v>
      </c>
      <c r="G90" s="173">
        <f>+C90-F90</f>
        <v>0</v>
      </c>
    </row>
    <row r="91" spans="1:7" ht="15">
      <c r="A91" s="49">
        <v>17265</v>
      </c>
      <c r="B91" s="9" t="s">
        <v>45</v>
      </c>
      <c r="C91" s="18">
        <v>18100</v>
      </c>
      <c r="D91" s="127">
        <v>17265</v>
      </c>
      <c r="E91" s="128" t="s">
        <v>45</v>
      </c>
      <c r="F91" s="121">
        <v>18100</v>
      </c>
      <c r="G91" s="173">
        <f>+C91-F91</f>
        <v>0</v>
      </c>
    </row>
    <row r="92" spans="1:7" ht="15">
      <c r="A92" s="49">
        <v>17316</v>
      </c>
      <c r="B92" s="9" t="s">
        <v>1399</v>
      </c>
      <c r="C92" s="18">
        <v>18343.41</v>
      </c>
      <c r="D92" s="127">
        <v>17316</v>
      </c>
      <c r="E92" s="128" t="s">
        <v>1399</v>
      </c>
      <c r="F92" s="121">
        <v>18343.41</v>
      </c>
      <c r="G92" s="173">
        <f>+C92-F92</f>
        <v>0</v>
      </c>
    </row>
    <row r="93" spans="1:7" ht="15">
      <c r="A93" s="49">
        <v>17147</v>
      </c>
      <c r="B93" s="9" t="s">
        <v>57</v>
      </c>
      <c r="C93" s="18">
        <v>18500</v>
      </c>
      <c r="D93" s="127">
        <v>17147</v>
      </c>
      <c r="E93" s="128" t="s">
        <v>57</v>
      </c>
      <c r="F93" s="121">
        <v>18500</v>
      </c>
      <c r="G93" s="173">
        <f>+C93-F93</f>
        <v>0</v>
      </c>
    </row>
    <row r="94" spans="1:7" ht="15">
      <c r="A94" s="49">
        <v>17148</v>
      </c>
      <c r="B94" s="9" t="s">
        <v>48</v>
      </c>
      <c r="C94" s="18">
        <v>18500</v>
      </c>
      <c r="D94" s="127">
        <v>17148</v>
      </c>
      <c r="E94" s="128" t="s">
        <v>48</v>
      </c>
      <c r="F94" s="121">
        <v>18500</v>
      </c>
      <c r="G94" s="173">
        <f>+C94-F94</f>
        <v>0</v>
      </c>
    </row>
    <row r="95" spans="1:7" ht="15">
      <c r="A95" s="49">
        <v>17261</v>
      </c>
      <c r="B95" s="9" t="s">
        <v>63</v>
      </c>
      <c r="C95" s="18">
        <v>19300</v>
      </c>
      <c r="D95" s="127">
        <v>17261</v>
      </c>
      <c r="E95" s="128" t="s">
        <v>63</v>
      </c>
      <c r="F95" s="121">
        <v>19300</v>
      </c>
      <c r="G95" s="173">
        <f>+C95-F95</f>
        <v>0</v>
      </c>
    </row>
    <row r="96" spans="1:7" ht="15">
      <c r="A96" s="49">
        <v>17155</v>
      </c>
      <c r="B96" s="9" t="s">
        <v>42</v>
      </c>
      <c r="C96" s="18">
        <v>19500</v>
      </c>
      <c r="D96" s="127">
        <v>17155</v>
      </c>
      <c r="E96" s="128" t="s">
        <v>42</v>
      </c>
      <c r="F96" s="121">
        <v>19500</v>
      </c>
      <c r="G96" s="173">
        <f>+C96-F96</f>
        <v>0</v>
      </c>
    </row>
    <row r="97" spans="1:7" ht="15">
      <c r="A97" s="49">
        <v>17317</v>
      </c>
      <c r="B97" s="9" t="s">
        <v>59</v>
      </c>
      <c r="C97" s="18">
        <v>19550.83</v>
      </c>
      <c r="D97" s="127">
        <v>17317</v>
      </c>
      <c r="E97" s="128" t="s">
        <v>59</v>
      </c>
      <c r="F97" s="121">
        <v>19550.83</v>
      </c>
      <c r="G97" s="173">
        <f>+C97-F97</f>
        <v>0</v>
      </c>
    </row>
    <row r="98" spans="1:7" ht="15">
      <c r="A98" s="49">
        <v>17193</v>
      </c>
      <c r="B98" s="9" t="s">
        <v>59</v>
      </c>
      <c r="C98" s="18">
        <v>19550.84</v>
      </c>
      <c r="D98" s="127">
        <v>17193</v>
      </c>
      <c r="E98" s="128" t="s">
        <v>59</v>
      </c>
      <c r="F98" s="121">
        <v>19550.84</v>
      </c>
      <c r="G98" s="173">
        <f>+C98-F98</f>
        <v>0</v>
      </c>
    </row>
    <row r="99" spans="1:7" ht="15">
      <c r="A99" s="49">
        <v>17264</v>
      </c>
      <c r="B99" s="9" t="s">
        <v>49</v>
      </c>
      <c r="C99" s="18">
        <v>19800</v>
      </c>
      <c r="D99" s="127">
        <v>17264</v>
      </c>
      <c r="E99" s="128" t="s">
        <v>49</v>
      </c>
      <c r="F99" s="121">
        <v>19800</v>
      </c>
      <c r="G99" s="173">
        <f>+C99-F99</f>
        <v>0</v>
      </c>
    </row>
    <row r="100" spans="1:7" ht="15">
      <c r="A100" s="49">
        <v>17149</v>
      </c>
      <c r="B100" s="9" t="s">
        <v>45</v>
      </c>
      <c r="C100" s="18">
        <v>20500</v>
      </c>
      <c r="D100" s="127">
        <v>17149</v>
      </c>
      <c r="E100" s="128" t="s">
        <v>45</v>
      </c>
      <c r="F100" s="121">
        <v>20500</v>
      </c>
      <c r="G100" s="173">
        <f>+C100-F100</f>
        <v>0</v>
      </c>
    </row>
    <row r="101" spans="1:7" ht="15">
      <c r="A101" s="49">
        <v>17304</v>
      </c>
      <c r="B101" s="9" t="s">
        <v>56</v>
      </c>
      <c r="C101" s="18">
        <v>22850</v>
      </c>
      <c r="D101" s="127">
        <v>17304</v>
      </c>
      <c r="E101" s="128" t="s">
        <v>56</v>
      </c>
      <c r="F101" s="121">
        <v>22850</v>
      </c>
      <c r="G101" s="173">
        <f>+C101-F101</f>
        <v>0</v>
      </c>
    </row>
    <row r="102" spans="1:7" ht="15">
      <c r="A102" s="49">
        <v>17173</v>
      </c>
      <c r="B102" s="9" t="s">
        <v>1359</v>
      </c>
      <c r="C102" s="18">
        <v>22993.18</v>
      </c>
      <c r="D102" s="127">
        <v>17173</v>
      </c>
      <c r="E102" s="128" t="s">
        <v>1359</v>
      </c>
      <c r="F102" s="121">
        <v>22993.18</v>
      </c>
      <c r="G102" s="173">
        <f>+C102-F102</f>
        <v>0</v>
      </c>
    </row>
    <row r="103" spans="1:7" ht="15">
      <c r="A103" s="49">
        <v>17152</v>
      </c>
      <c r="B103" s="9" t="s">
        <v>49</v>
      </c>
      <c r="C103" s="18">
        <v>23000</v>
      </c>
      <c r="D103" s="127">
        <v>17152</v>
      </c>
      <c r="E103" s="128" t="s">
        <v>49</v>
      </c>
      <c r="F103" s="121">
        <v>23000</v>
      </c>
      <c r="G103" s="173">
        <f>+C103-F103</f>
        <v>0</v>
      </c>
    </row>
    <row r="104" spans="1:7" ht="15">
      <c r="A104" s="49">
        <v>17240</v>
      </c>
      <c r="B104" s="9" t="s">
        <v>45</v>
      </c>
      <c r="C104" s="18">
        <v>23900</v>
      </c>
      <c r="D104" s="127">
        <v>17240</v>
      </c>
      <c r="E104" s="128" t="s">
        <v>45</v>
      </c>
      <c r="F104" s="121">
        <v>23900</v>
      </c>
      <c r="G104" s="173">
        <f>+C104-F104</f>
        <v>0</v>
      </c>
    </row>
    <row r="105" spans="1:7" ht="15">
      <c r="A105" s="49">
        <v>17201</v>
      </c>
      <c r="B105" s="9" t="s">
        <v>1354</v>
      </c>
      <c r="C105" s="18">
        <v>24094.8</v>
      </c>
      <c r="D105" s="127">
        <v>17201</v>
      </c>
      <c r="E105" s="128" t="s">
        <v>1354</v>
      </c>
      <c r="F105" s="121">
        <v>24094.8</v>
      </c>
      <c r="G105" s="173">
        <f>+C105-F105</f>
        <v>0</v>
      </c>
    </row>
    <row r="106" spans="1:7" ht="15">
      <c r="A106" s="49">
        <v>17260</v>
      </c>
      <c r="B106" s="9" t="s">
        <v>62</v>
      </c>
      <c r="C106" s="18">
        <v>24150</v>
      </c>
      <c r="D106" s="127">
        <v>17260</v>
      </c>
      <c r="E106" s="128" t="s">
        <v>62</v>
      </c>
      <c r="F106" s="121">
        <v>24150</v>
      </c>
      <c r="G106" s="173">
        <f>+C106-F106</f>
        <v>0</v>
      </c>
    </row>
    <row r="107" spans="1:7" ht="15">
      <c r="A107" s="49">
        <v>17262</v>
      </c>
      <c r="B107" s="9" t="s">
        <v>47</v>
      </c>
      <c r="C107" s="18">
        <v>24150</v>
      </c>
      <c r="D107" s="127">
        <v>17262</v>
      </c>
      <c r="E107" s="128" t="s">
        <v>47</v>
      </c>
      <c r="F107" s="121">
        <v>24150</v>
      </c>
      <c r="G107" s="173">
        <f>+C107-F107</f>
        <v>0</v>
      </c>
    </row>
    <row r="108" spans="1:7" ht="15">
      <c r="A108" s="49">
        <v>17144</v>
      </c>
      <c r="B108" s="9" t="s">
        <v>61</v>
      </c>
      <c r="C108" s="18">
        <v>24500</v>
      </c>
      <c r="D108" s="127">
        <v>17144</v>
      </c>
      <c r="E108" s="128" t="s">
        <v>61</v>
      </c>
      <c r="F108" s="121">
        <v>24500</v>
      </c>
      <c r="G108" s="173">
        <f>+C108-F108</f>
        <v>0</v>
      </c>
    </row>
    <row r="109" spans="1:7" ht="15">
      <c r="A109" s="49">
        <v>17158</v>
      </c>
      <c r="B109" s="9" t="s">
        <v>1348</v>
      </c>
      <c r="C109" s="18">
        <v>24500</v>
      </c>
      <c r="D109" s="127">
        <v>17158</v>
      </c>
      <c r="E109" s="128" t="s">
        <v>1348</v>
      </c>
      <c r="F109" s="121">
        <v>24500</v>
      </c>
      <c r="G109" s="173">
        <f>+C109-F109</f>
        <v>0</v>
      </c>
    </row>
    <row r="110" spans="1:7" ht="15">
      <c r="A110" s="49">
        <v>17232</v>
      </c>
      <c r="B110" s="9" t="s">
        <v>52</v>
      </c>
      <c r="C110" s="18">
        <v>24640.8</v>
      </c>
      <c r="D110" s="127">
        <v>17232</v>
      </c>
      <c r="E110" s="128" t="s">
        <v>52</v>
      </c>
      <c r="F110" s="121">
        <v>24640.8</v>
      </c>
      <c r="G110" s="173">
        <f>+C110-F110</f>
        <v>0</v>
      </c>
    </row>
    <row r="111" spans="4:7" ht="15">
      <c r="D111" s="134" t="s">
        <v>764</v>
      </c>
      <c r="E111" s="135" t="s">
        <v>85</v>
      </c>
      <c r="F111" s="132">
        <v>24990</v>
      </c>
      <c r="G111" s="173">
        <f aca="true" t="shared" si="0" ref="G111:G174">+C111-F111</f>
        <v>-24990</v>
      </c>
    </row>
    <row r="112" spans="1:7" ht="15">
      <c r="A112" s="49">
        <v>17306</v>
      </c>
      <c r="B112" s="9" t="s">
        <v>61</v>
      </c>
      <c r="C112" s="18">
        <v>26150</v>
      </c>
      <c r="D112" s="127">
        <v>17306</v>
      </c>
      <c r="E112" s="128" t="s">
        <v>61</v>
      </c>
      <c r="F112" s="121">
        <v>26150</v>
      </c>
      <c r="G112" s="173">
        <f t="shared" si="0"/>
        <v>0</v>
      </c>
    </row>
    <row r="113" spans="1:7" ht="15">
      <c r="A113" s="49">
        <v>17200</v>
      </c>
      <c r="B113" s="9" t="s">
        <v>1354</v>
      </c>
      <c r="C113" s="18">
        <v>26287</v>
      </c>
      <c r="D113" s="127">
        <v>17200</v>
      </c>
      <c r="E113" s="128" t="s">
        <v>1354</v>
      </c>
      <c r="F113" s="121">
        <v>26287</v>
      </c>
      <c r="G113" s="173">
        <f t="shared" si="0"/>
        <v>0</v>
      </c>
    </row>
    <row r="114" spans="1:7" ht="15">
      <c r="A114" s="49">
        <v>17198</v>
      </c>
      <c r="B114" s="9" t="s">
        <v>1354</v>
      </c>
      <c r="C114" s="18">
        <v>26479.1</v>
      </c>
      <c r="D114" s="127">
        <v>17198</v>
      </c>
      <c r="E114" s="128" t="s">
        <v>1354</v>
      </c>
      <c r="F114" s="121">
        <v>26479.1</v>
      </c>
      <c r="G114" s="173">
        <f t="shared" si="0"/>
        <v>0</v>
      </c>
    </row>
    <row r="115" spans="1:7" ht="15">
      <c r="A115" s="49">
        <v>17176</v>
      </c>
      <c r="B115" s="9" t="s">
        <v>24</v>
      </c>
      <c r="C115" s="18">
        <v>27000</v>
      </c>
      <c r="D115" s="127">
        <v>17176</v>
      </c>
      <c r="E115" s="128" t="s">
        <v>24</v>
      </c>
      <c r="F115" s="121">
        <v>27000</v>
      </c>
      <c r="G115" s="173">
        <f t="shared" si="0"/>
        <v>0</v>
      </c>
    </row>
    <row r="116" spans="1:7" ht="15">
      <c r="A116" s="49">
        <v>17302</v>
      </c>
      <c r="B116" s="9" t="s">
        <v>1348</v>
      </c>
      <c r="C116" s="18">
        <v>27600</v>
      </c>
      <c r="D116" s="127">
        <v>17302</v>
      </c>
      <c r="E116" s="128" t="s">
        <v>1348</v>
      </c>
      <c r="F116" s="121">
        <v>27600</v>
      </c>
      <c r="G116" s="173">
        <f t="shared" si="0"/>
        <v>0</v>
      </c>
    </row>
    <row r="117" spans="1:7" ht="15">
      <c r="A117" s="49">
        <v>17314</v>
      </c>
      <c r="B117" s="9" t="s">
        <v>49</v>
      </c>
      <c r="C117" s="18">
        <v>29150</v>
      </c>
      <c r="D117" s="127">
        <v>17314</v>
      </c>
      <c r="E117" s="128" t="s">
        <v>49</v>
      </c>
      <c r="F117" s="121">
        <v>29150</v>
      </c>
      <c r="G117" s="173">
        <f t="shared" si="0"/>
        <v>0</v>
      </c>
    </row>
    <row r="118" spans="1:7" ht="15">
      <c r="A118" s="49">
        <v>17345</v>
      </c>
      <c r="B118" s="9" t="s">
        <v>1400</v>
      </c>
      <c r="C118" s="18">
        <v>30000</v>
      </c>
      <c r="D118" s="127">
        <v>17345</v>
      </c>
      <c r="E118" s="128" t="s">
        <v>1400</v>
      </c>
      <c r="F118" s="121">
        <v>30000</v>
      </c>
      <c r="G118" s="173">
        <f t="shared" si="0"/>
        <v>0</v>
      </c>
    </row>
    <row r="119" spans="1:7" ht="15">
      <c r="A119" s="49">
        <v>17177</v>
      </c>
      <c r="B119" s="9" t="s">
        <v>24</v>
      </c>
      <c r="C119" s="18">
        <v>31500</v>
      </c>
      <c r="D119" s="127">
        <v>17177</v>
      </c>
      <c r="E119" s="128" t="s">
        <v>24</v>
      </c>
      <c r="F119" s="121">
        <v>31500</v>
      </c>
      <c r="G119" s="173">
        <f t="shared" si="0"/>
        <v>0</v>
      </c>
    </row>
    <row r="120" spans="1:7" ht="15">
      <c r="A120" s="49">
        <v>17180</v>
      </c>
      <c r="B120" s="9" t="s">
        <v>24</v>
      </c>
      <c r="C120" s="18">
        <v>31500</v>
      </c>
      <c r="D120" s="127">
        <v>17180</v>
      </c>
      <c r="E120" s="128" t="s">
        <v>24</v>
      </c>
      <c r="F120" s="121">
        <v>31500</v>
      </c>
      <c r="G120" s="173">
        <f t="shared" si="0"/>
        <v>0</v>
      </c>
    </row>
    <row r="121" spans="1:7" ht="15">
      <c r="A121" s="49">
        <v>17196</v>
      </c>
      <c r="B121" s="9" t="s">
        <v>1354</v>
      </c>
      <c r="C121" s="18">
        <v>31654.5</v>
      </c>
      <c r="D121" s="127">
        <v>17196</v>
      </c>
      <c r="E121" s="128" t="s">
        <v>1354</v>
      </c>
      <c r="F121" s="121">
        <v>31654.5</v>
      </c>
      <c r="G121" s="173">
        <f t="shared" si="0"/>
        <v>0</v>
      </c>
    </row>
    <row r="122" spans="1:7" ht="15">
      <c r="A122" s="49">
        <v>17178</v>
      </c>
      <c r="B122" s="9" t="s">
        <v>24</v>
      </c>
      <c r="C122" s="18">
        <v>32400</v>
      </c>
      <c r="D122" s="127">
        <v>17178</v>
      </c>
      <c r="E122" s="128" t="s">
        <v>24</v>
      </c>
      <c r="F122" s="121">
        <v>32400</v>
      </c>
      <c r="G122" s="173">
        <f t="shared" si="0"/>
        <v>0</v>
      </c>
    </row>
    <row r="123" spans="1:7" ht="15">
      <c r="A123" s="49">
        <v>17179</v>
      </c>
      <c r="B123" s="9" t="s">
        <v>24</v>
      </c>
      <c r="C123" s="18">
        <v>32400</v>
      </c>
      <c r="D123" s="127">
        <v>17179</v>
      </c>
      <c r="E123" s="128" t="s">
        <v>24</v>
      </c>
      <c r="F123" s="121">
        <v>32400</v>
      </c>
      <c r="G123" s="173">
        <f t="shared" si="0"/>
        <v>0</v>
      </c>
    </row>
    <row r="124" spans="1:7" ht="15">
      <c r="A124" s="49">
        <v>17172</v>
      </c>
      <c r="B124" s="9" t="s">
        <v>1385</v>
      </c>
      <c r="C124" s="18">
        <v>33395</v>
      </c>
      <c r="D124" s="127">
        <v>17172</v>
      </c>
      <c r="E124" s="128" t="s">
        <v>1385</v>
      </c>
      <c r="F124" s="121">
        <v>33395</v>
      </c>
      <c r="G124" s="173">
        <f t="shared" si="0"/>
        <v>0</v>
      </c>
    </row>
    <row r="125" spans="1:7" ht="15">
      <c r="A125" s="49">
        <v>17301</v>
      </c>
      <c r="B125" s="9" t="s">
        <v>47</v>
      </c>
      <c r="C125" s="18">
        <v>33500</v>
      </c>
      <c r="D125" s="127">
        <v>17301</v>
      </c>
      <c r="E125" s="128" t="s">
        <v>47</v>
      </c>
      <c r="F125" s="121">
        <v>33500</v>
      </c>
      <c r="G125" s="173">
        <f t="shared" si="0"/>
        <v>0</v>
      </c>
    </row>
    <row r="126" spans="1:7" ht="15">
      <c r="A126" s="49">
        <v>17219</v>
      </c>
      <c r="B126" s="9" t="s">
        <v>27</v>
      </c>
      <c r="C126" s="18">
        <v>34014.13</v>
      </c>
      <c r="D126" s="127">
        <v>17219</v>
      </c>
      <c r="E126" s="128" t="s">
        <v>27</v>
      </c>
      <c r="F126" s="121">
        <v>34014.13</v>
      </c>
      <c r="G126" s="173">
        <f t="shared" si="0"/>
        <v>0</v>
      </c>
    </row>
    <row r="127" spans="1:7" ht="15">
      <c r="A127" s="49">
        <v>17220</v>
      </c>
      <c r="B127" s="9" t="s">
        <v>27</v>
      </c>
      <c r="C127" s="18">
        <v>34014.13</v>
      </c>
      <c r="D127" s="127">
        <v>17220</v>
      </c>
      <c r="E127" s="128" t="s">
        <v>27</v>
      </c>
      <c r="F127" s="121">
        <v>34014.13</v>
      </c>
      <c r="G127" s="173">
        <f t="shared" si="0"/>
        <v>0</v>
      </c>
    </row>
    <row r="128" spans="1:7" ht="15">
      <c r="A128" s="49">
        <v>17221</v>
      </c>
      <c r="B128" s="9" t="s">
        <v>27</v>
      </c>
      <c r="C128" s="18">
        <v>34014.13</v>
      </c>
      <c r="D128" s="127">
        <v>17221</v>
      </c>
      <c r="E128" s="128" t="s">
        <v>27</v>
      </c>
      <c r="F128" s="121">
        <v>34014.13</v>
      </c>
      <c r="G128" s="173">
        <f t="shared" si="0"/>
        <v>0</v>
      </c>
    </row>
    <row r="129" spans="1:7" ht="15">
      <c r="A129" s="49" t="s">
        <v>1333</v>
      </c>
      <c r="B129" s="9" t="s">
        <v>1344</v>
      </c>
      <c r="C129" s="18">
        <v>35100</v>
      </c>
      <c r="D129" s="127">
        <v>17141</v>
      </c>
      <c r="E129" s="128" t="s">
        <v>1344</v>
      </c>
      <c r="F129" s="121">
        <v>35100</v>
      </c>
      <c r="G129" s="173">
        <f t="shared" si="0"/>
        <v>0</v>
      </c>
    </row>
    <row r="130" spans="1:7" ht="15">
      <c r="A130" s="49">
        <v>17197</v>
      </c>
      <c r="B130" s="9" t="s">
        <v>1354</v>
      </c>
      <c r="C130" s="18">
        <v>36626.5</v>
      </c>
      <c r="D130" s="127">
        <v>17197</v>
      </c>
      <c r="E130" s="128" t="s">
        <v>1354</v>
      </c>
      <c r="F130" s="121">
        <v>36626.5</v>
      </c>
      <c r="G130" s="173">
        <f t="shared" si="0"/>
        <v>0</v>
      </c>
    </row>
    <row r="131" spans="1:7" ht="15">
      <c r="A131" s="49">
        <v>17216</v>
      </c>
      <c r="B131" s="9" t="s">
        <v>60</v>
      </c>
      <c r="C131" s="18">
        <v>38000</v>
      </c>
      <c r="D131" s="127">
        <v>17216</v>
      </c>
      <c r="E131" s="128" t="s">
        <v>60</v>
      </c>
      <c r="F131" s="121">
        <v>38000</v>
      </c>
      <c r="G131" s="173">
        <f t="shared" si="0"/>
        <v>0</v>
      </c>
    </row>
    <row r="132" spans="1:7" ht="15">
      <c r="A132" s="49">
        <v>17318</v>
      </c>
      <c r="B132" s="9" t="s">
        <v>60</v>
      </c>
      <c r="C132" s="18">
        <v>38000</v>
      </c>
      <c r="D132" s="127">
        <v>17318</v>
      </c>
      <c r="E132" s="128" t="s">
        <v>60</v>
      </c>
      <c r="F132" s="121">
        <v>38000</v>
      </c>
      <c r="G132" s="173">
        <f t="shared" si="0"/>
        <v>0</v>
      </c>
    </row>
    <row r="133" spans="1:7" ht="15">
      <c r="A133" s="49">
        <v>17088</v>
      </c>
      <c r="B133" s="9" t="s">
        <v>1387</v>
      </c>
      <c r="C133" s="18">
        <v>38900</v>
      </c>
      <c r="D133" s="127">
        <v>17088</v>
      </c>
      <c r="E133" s="128" t="s">
        <v>1387</v>
      </c>
      <c r="F133" s="121">
        <v>38900</v>
      </c>
      <c r="G133" s="173">
        <f t="shared" si="0"/>
        <v>0</v>
      </c>
    </row>
    <row r="134" spans="1:7" ht="15">
      <c r="A134" s="49">
        <v>17319</v>
      </c>
      <c r="B134" s="9" t="s">
        <v>1387</v>
      </c>
      <c r="C134" s="18">
        <v>38900</v>
      </c>
      <c r="D134" s="127">
        <v>17319</v>
      </c>
      <c r="E134" s="128" t="s">
        <v>1387</v>
      </c>
      <c r="F134" s="121">
        <v>38900</v>
      </c>
      <c r="G134" s="173">
        <f t="shared" si="0"/>
        <v>0</v>
      </c>
    </row>
    <row r="135" spans="1:7" ht="15">
      <c r="A135" s="49">
        <v>17322</v>
      </c>
      <c r="B135" s="9" t="s">
        <v>1401</v>
      </c>
      <c r="C135" s="18">
        <v>40383.02</v>
      </c>
      <c r="D135" s="127">
        <v>17322</v>
      </c>
      <c r="E135" s="128" t="s">
        <v>1401</v>
      </c>
      <c r="F135" s="121">
        <v>40383.02</v>
      </c>
      <c r="G135" s="173">
        <f t="shared" si="0"/>
        <v>0</v>
      </c>
    </row>
    <row r="136" spans="1:7" ht="15">
      <c r="A136" s="49">
        <v>17247</v>
      </c>
      <c r="B136" s="9" t="s">
        <v>47</v>
      </c>
      <c r="C136" s="18">
        <v>41300</v>
      </c>
      <c r="D136" s="127">
        <v>17247</v>
      </c>
      <c r="E136" s="128" t="s">
        <v>47</v>
      </c>
      <c r="F136" s="121">
        <v>41300</v>
      </c>
      <c r="G136" s="173">
        <f t="shared" si="0"/>
        <v>0</v>
      </c>
    </row>
    <row r="137" spans="1:7" ht="15">
      <c r="A137" s="49">
        <v>17274</v>
      </c>
      <c r="B137" s="9" t="s">
        <v>1348</v>
      </c>
      <c r="C137" s="18">
        <v>44690</v>
      </c>
      <c r="D137" s="127">
        <v>17274</v>
      </c>
      <c r="E137" s="128" t="s">
        <v>1348</v>
      </c>
      <c r="F137" s="121">
        <v>44690</v>
      </c>
      <c r="G137" s="173">
        <f t="shared" si="0"/>
        <v>0</v>
      </c>
    </row>
    <row r="138" spans="1:7" ht="15">
      <c r="A138" s="49">
        <v>17295</v>
      </c>
      <c r="B138" s="9" t="s">
        <v>30</v>
      </c>
      <c r="C138" s="18">
        <v>50261.49</v>
      </c>
      <c r="D138" s="127">
        <v>17295</v>
      </c>
      <c r="E138" s="128" t="s">
        <v>30</v>
      </c>
      <c r="F138" s="121">
        <v>50261.49</v>
      </c>
      <c r="G138" s="173">
        <f t="shared" si="0"/>
        <v>0</v>
      </c>
    </row>
    <row r="139" spans="1:7" ht="15">
      <c r="A139" s="49">
        <v>17353</v>
      </c>
      <c r="B139" s="9" t="s">
        <v>1403</v>
      </c>
      <c r="C139" s="18">
        <v>54000</v>
      </c>
      <c r="D139" s="127">
        <v>17353</v>
      </c>
      <c r="E139" s="128" t="s">
        <v>1403</v>
      </c>
      <c r="F139" s="121">
        <v>54000</v>
      </c>
      <c r="G139" s="173">
        <f t="shared" si="0"/>
        <v>0</v>
      </c>
    </row>
    <row r="140" spans="1:7" ht="15">
      <c r="A140" s="49">
        <v>17324</v>
      </c>
      <c r="B140" s="9" t="s">
        <v>1402</v>
      </c>
      <c r="C140" s="18">
        <v>57000</v>
      </c>
      <c r="D140" s="127">
        <v>17324</v>
      </c>
      <c r="E140" s="128" t="s">
        <v>1402</v>
      </c>
      <c r="F140" s="121">
        <v>57000</v>
      </c>
      <c r="G140" s="173">
        <f t="shared" si="0"/>
        <v>0</v>
      </c>
    </row>
    <row r="141" spans="1:7" ht="15">
      <c r="A141" s="49">
        <v>17230</v>
      </c>
      <c r="B141" s="9" t="s">
        <v>1345</v>
      </c>
      <c r="C141" s="18">
        <v>60166.62</v>
      </c>
      <c r="D141" s="127">
        <v>17143</v>
      </c>
      <c r="E141" s="128" t="s">
        <v>1345</v>
      </c>
      <c r="F141" s="121">
        <v>60166.62</v>
      </c>
      <c r="G141" s="173">
        <f t="shared" si="0"/>
        <v>0</v>
      </c>
    </row>
    <row r="142" spans="1:7" ht="15">
      <c r="A142" s="49">
        <v>17143</v>
      </c>
      <c r="B142" s="9" t="s">
        <v>1345</v>
      </c>
      <c r="C142" s="18">
        <v>60516.62</v>
      </c>
      <c r="D142" s="127">
        <v>17230</v>
      </c>
      <c r="E142" s="128" t="s">
        <v>1345</v>
      </c>
      <c r="F142" s="121">
        <v>60166.62</v>
      </c>
      <c r="G142" s="173">
        <f t="shared" si="0"/>
        <v>350</v>
      </c>
    </row>
    <row r="143" spans="1:7" ht="15">
      <c r="A143" s="49">
        <v>17174</v>
      </c>
      <c r="B143" s="9" t="s">
        <v>29</v>
      </c>
      <c r="C143" s="18">
        <v>62857.94</v>
      </c>
      <c r="D143" s="127">
        <v>17174</v>
      </c>
      <c r="E143" s="128" t="s">
        <v>29</v>
      </c>
      <c r="F143" s="121">
        <v>62857.94</v>
      </c>
      <c r="G143" s="173">
        <f t="shared" si="0"/>
        <v>0</v>
      </c>
    </row>
    <row r="144" spans="1:7" ht="15">
      <c r="A144" s="49">
        <v>17164</v>
      </c>
      <c r="B144" s="9" t="s">
        <v>28</v>
      </c>
      <c r="C144" s="18">
        <v>72949.14</v>
      </c>
      <c r="D144" s="127">
        <v>17164</v>
      </c>
      <c r="E144" s="128" t="s">
        <v>28</v>
      </c>
      <c r="F144" s="121">
        <v>72949.14</v>
      </c>
      <c r="G144" s="173">
        <f t="shared" si="0"/>
        <v>0</v>
      </c>
    </row>
    <row r="145" spans="1:7" ht="15">
      <c r="A145" s="49">
        <v>17181</v>
      </c>
      <c r="B145" s="9" t="s">
        <v>1365</v>
      </c>
      <c r="C145" s="18">
        <v>74995.45</v>
      </c>
      <c r="D145" s="127">
        <v>17181</v>
      </c>
      <c r="E145" s="128" t="s">
        <v>1365</v>
      </c>
      <c r="F145" s="121">
        <v>74995.45</v>
      </c>
      <c r="G145" s="173">
        <f t="shared" si="0"/>
        <v>0</v>
      </c>
    </row>
    <row r="146" spans="1:7" ht="15">
      <c r="A146" s="49">
        <v>17329</v>
      </c>
      <c r="B146" s="9" t="s">
        <v>1354</v>
      </c>
      <c r="C146" s="18">
        <v>76300</v>
      </c>
      <c r="D146" s="127">
        <v>17329</v>
      </c>
      <c r="E146" s="128" t="s">
        <v>1354</v>
      </c>
      <c r="F146" s="121">
        <v>76300</v>
      </c>
      <c r="G146" s="173">
        <f t="shared" si="0"/>
        <v>0</v>
      </c>
    </row>
    <row r="147" spans="1:7" ht="15">
      <c r="A147" s="49">
        <v>17296</v>
      </c>
      <c r="B147" s="9" t="s">
        <v>30</v>
      </c>
      <c r="C147" s="18">
        <v>78886.12</v>
      </c>
      <c r="D147" s="127">
        <v>17296</v>
      </c>
      <c r="E147" s="128" t="s">
        <v>30</v>
      </c>
      <c r="F147" s="121">
        <v>78886.12</v>
      </c>
      <c r="G147" s="173">
        <f t="shared" si="0"/>
        <v>0</v>
      </c>
    </row>
    <row r="148" spans="1:7" ht="15">
      <c r="A148" s="49">
        <v>17165</v>
      </c>
      <c r="B148" s="9" t="s">
        <v>1366</v>
      </c>
      <c r="C148" s="18">
        <v>85315</v>
      </c>
      <c r="D148" s="127">
        <v>17165</v>
      </c>
      <c r="E148" s="128" t="s">
        <v>1366</v>
      </c>
      <c r="F148" s="121">
        <v>85315</v>
      </c>
      <c r="G148" s="173">
        <f t="shared" si="0"/>
        <v>0</v>
      </c>
    </row>
    <row r="149" spans="1:7" ht="15">
      <c r="A149" s="49">
        <v>17253</v>
      </c>
      <c r="B149" s="9" t="s">
        <v>51</v>
      </c>
      <c r="C149" s="18">
        <v>91525.44</v>
      </c>
      <c r="D149" s="127">
        <v>17253</v>
      </c>
      <c r="E149" s="128" t="s">
        <v>51</v>
      </c>
      <c r="F149" s="121">
        <v>91525.44</v>
      </c>
      <c r="G149" s="173">
        <f t="shared" si="0"/>
        <v>0</v>
      </c>
    </row>
    <row r="150" spans="1:7" ht="15">
      <c r="A150" s="49">
        <v>17231</v>
      </c>
      <c r="B150" s="9" t="s">
        <v>1346</v>
      </c>
      <c r="C150" s="18">
        <v>93197.88</v>
      </c>
      <c r="D150" s="127">
        <v>17142</v>
      </c>
      <c r="E150" s="128" t="s">
        <v>1346</v>
      </c>
      <c r="F150" s="121">
        <v>93197.88</v>
      </c>
      <c r="G150" s="173">
        <f t="shared" si="0"/>
        <v>0</v>
      </c>
    </row>
    <row r="151" spans="1:7" ht="15">
      <c r="A151" s="51">
        <v>17142</v>
      </c>
      <c r="B151" s="9" t="s">
        <v>1346</v>
      </c>
      <c r="C151" s="18">
        <v>93547.88</v>
      </c>
      <c r="D151" s="127">
        <v>17231</v>
      </c>
      <c r="E151" s="128" t="s">
        <v>1346</v>
      </c>
      <c r="F151" s="121">
        <v>93197.88</v>
      </c>
      <c r="G151" s="173">
        <f t="shared" si="0"/>
        <v>350</v>
      </c>
    </row>
    <row r="152" spans="1:7" ht="15">
      <c r="A152" s="49">
        <v>17252</v>
      </c>
      <c r="B152" s="9" t="s">
        <v>58</v>
      </c>
      <c r="C152" s="18">
        <v>96750</v>
      </c>
      <c r="D152" s="127">
        <v>17252</v>
      </c>
      <c r="E152" s="128" t="s">
        <v>58</v>
      </c>
      <c r="F152" s="121">
        <v>96750</v>
      </c>
      <c r="G152" s="173">
        <f t="shared" si="0"/>
        <v>0</v>
      </c>
    </row>
    <row r="153" spans="1:7" ht="15">
      <c r="A153" s="49">
        <v>17359</v>
      </c>
      <c r="B153" s="9" t="s">
        <v>34</v>
      </c>
      <c r="C153" s="18">
        <v>99300</v>
      </c>
      <c r="D153" s="127">
        <v>17359</v>
      </c>
      <c r="E153" s="128" t="s">
        <v>34</v>
      </c>
      <c r="F153" s="121">
        <v>99300</v>
      </c>
      <c r="G153" s="173">
        <f t="shared" si="0"/>
        <v>0</v>
      </c>
    </row>
    <row r="154" spans="1:7" ht="15">
      <c r="A154" s="49">
        <v>17297</v>
      </c>
      <c r="B154" s="9" t="s">
        <v>32</v>
      </c>
      <c r="C154" s="18">
        <v>116981.42</v>
      </c>
      <c r="D154" s="127">
        <v>17297</v>
      </c>
      <c r="E154" s="128" t="s">
        <v>32</v>
      </c>
      <c r="F154" s="121">
        <v>116981.42</v>
      </c>
      <c r="G154" s="173">
        <f t="shared" si="0"/>
        <v>0</v>
      </c>
    </row>
    <row r="155" spans="1:7" ht="15">
      <c r="A155" s="49">
        <v>17211</v>
      </c>
      <c r="B155" s="9" t="s">
        <v>31</v>
      </c>
      <c r="C155" s="18">
        <v>121902.71</v>
      </c>
      <c r="D155" s="127">
        <v>17211</v>
      </c>
      <c r="E155" s="128" t="s">
        <v>31</v>
      </c>
      <c r="F155" s="121">
        <v>121902.71</v>
      </c>
      <c r="G155" s="173">
        <f t="shared" si="0"/>
        <v>0</v>
      </c>
    </row>
    <row r="156" spans="1:7" ht="15">
      <c r="A156" s="49">
        <v>17169</v>
      </c>
      <c r="B156" s="9" t="s">
        <v>31</v>
      </c>
      <c r="C156" s="18">
        <v>122495.02</v>
      </c>
      <c r="D156" s="127">
        <v>17169</v>
      </c>
      <c r="E156" s="128" t="s">
        <v>31</v>
      </c>
      <c r="F156" s="121">
        <v>122495.02</v>
      </c>
      <c r="G156" s="173">
        <f t="shared" si="0"/>
        <v>0</v>
      </c>
    </row>
    <row r="157" spans="1:7" ht="15">
      <c r="A157" s="49">
        <v>17212</v>
      </c>
      <c r="B157" s="9" t="s">
        <v>34</v>
      </c>
      <c r="C157" s="18">
        <v>123364.21</v>
      </c>
      <c r="D157" s="127">
        <v>17212</v>
      </c>
      <c r="E157" s="128" t="s">
        <v>34</v>
      </c>
      <c r="F157" s="121">
        <v>123364.21</v>
      </c>
      <c r="G157" s="173">
        <f t="shared" si="0"/>
        <v>0</v>
      </c>
    </row>
    <row r="158" spans="1:7" ht="15">
      <c r="A158" s="49">
        <v>17354</v>
      </c>
      <c r="B158" s="9" t="s">
        <v>1404</v>
      </c>
      <c r="C158" s="18">
        <v>129950</v>
      </c>
      <c r="D158" s="127">
        <v>17354</v>
      </c>
      <c r="E158" s="128" t="s">
        <v>1404</v>
      </c>
      <c r="F158" s="121">
        <v>129950</v>
      </c>
      <c r="G158" s="173">
        <f t="shared" si="0"/>
        <v>0</v>
      </c>
    </row>
    <row r="159" spans="1:7" ht="15">
      <c r="A159" s="49">
        <v>17357</v>
      </c>
      <c r="B159" s="9" t="s">
        <v>1405</v>
      </c>
      <c r="C159" s="18">
        <v>132775</v>
      </c>
      <c r="D159" s="127">
        <v>17357</v>
      </c>
      <c r="E159" s="128" t="s">
        <v>1405</v>
      </c>
      <c r="F159" s="121">
        <v>132775</v>
      </c>
      <c r="G159" s="173">
        <f t="shared" si="0"/>
        <v>0</v>
      </c>
    </row>
    <row r="160" spans="1:7" ht="15">
      <c r="A160" s="49">
        <v>17101</v>
      </c>
      <c r="B160" s="9" t="s">
        <v>1368</v>
      </c>
      <c r="C160" s="18">
        <v>182495</v>
      </c>
      <c r="D160" s="127">
        <v>17101</v>
      </c>
      <c r="E160" s="128" t="s">
        <v>1368</v>
      </c>
      <c r="F160" s="121">
        <v>182495</v>
      </c>
      <c r="G160" s="173">
        <f t="shared" si="0"/>
        <v>0</v>
      </c>
    </row>
    <row r="161" spans="1:7" ht="15">
      <c r="A161" s="49">
        <v>17184</v>
      </c>
      <c r="B161" s="9" t="s">
        <v>34</v>
      </c>
      <c r="C161" s="18">
        <v>199471.34</v>
      </c>
      <c r="D161" s="127">
        <v>17184</v>
      </c>
      <c r="E161" s="128" t="s">
        <v>34</v>
      </c>
      <c r="F161" s="121">
        <v>199471.34</v>
      </c>
      <c r="G161" s="173">
        <f t="shared" si="0"/>
        <v>0</v>
      </c>
    </row>
    <row r="162" spans="1:7" ht="15">
      <c r="A162" s="49">
        <v>17186</v>
      </c>
      <c r="B162" s="9" t="s">
        <v>34</v>
      </c>
      <c r="C162" s="18">
        <v>207989.8</v>
      </c>
      <c r="D162" s="127">
        <v>17186</v>
      </c>
      <c r="E162" s="128" t="s">
        <v>34</v>
      </c>
      <c r="F162" s="121">
        <v>207989.8</v>
      </c>
      <c r="G162" s="173">
        <f t="shared" si="0"/>
        <v>0</v>
      </c>
    </row>
    <row r="163" spans="1:7" ht="15">
      <c r="A163" s="49">
        <v>17258</v>
      </c>
      <c r="B163" s="9" t="s">
        <v>1377</v>
      </c>
      <c r="C163" s="18">
        <v>211684.36</v>
      </c>
      <c r="D163" s="127">
        <v>17258</v>
      </c>
      <c r="E163" s="128" t="s">
        <v>1377</v>
      </c>
      <c r="F163" s="121">
        <v>211684.36</v>
      </c>
      <c r="G163" s="173">
        <f t="shared" si="0"/>
        <v>0</v>
      </c>
    </row>
    <row r="164" spans="1:7" ht="15">
      <c r="A164" s="49">
        <v>17191</v>
      </c>
      <c r="B164" s="9" t="s">
        <v>34</v>
      </c>
      <c r="C164" s="18">
        <v>217085.21</v>
      </c>
      <c r="D164" s="127">
        <v>17191</v>
      </c>
      <c r="E164" s="128" t="s">
        <v>34</v>
      </c>
      <c r="F164" s="121">
        <v>217085.21</v>
      </c>
      <c r="G164" s="173">
        <f t="shared" si="0"/>
        <v>0</v>
      </c>
    </row>
    <row r="165" spans="1:7" ht="15">
      <c r="A165" s="49">
        <v>17349</v>
      </c>
      <c r="B165" s="9" t="s">
        <v>34</v>
      </c>
      <c r="C165" s="18">
        <v>217619.33</v>
      </c>
      <c r="D165" s="127">
        <v>17349</v>
      </c>
      <c r="E165" s="128" t="s">
        <v>34</v>
      </c>
      <c r="F165" s="121">
        <v>217619.33</v>
      </c>
      <c r="G165" s="173">
        <f t="shared" si="0"/>
        <v>0</v>
      </c>
    </row>
    <row r="166" spans="1:7" ht="15">
      <c r="A166" s="49">
        <v>17182</v>
      </c>
      <c r="B166" s="9" t="s">
        <v>1351</v>
      </c>
      <c r="C166" s="18">
        <v>223581.8</v>
      </c>
      <c r="D166" s="127">
        <v>17182</v>
      </c>
      <c r="E166" s="128" t="s">
        <v>1351</v>
      </c>
      <c r="F166" s="121">
        <v>223581.8</v>
      </c>
      <c r="G166" s="173">
        <f t="shared" si="0"/>
        <v>0</v>
      </c>
    </row>
    <row r="167" spans="1:7" ht="15">
      <c r="A167" s="49">
        <v>17326</v>
      </c>
      <c r="B167" s="9" t="s">
        <v>31</v>
      </c>
      <c r="C167" s="18">
        <v>247434.76</v>
      </c>
      <c r="D167" s="127">
        <v>17326</v>
      </c>
      <c r="E167" s="128" t="s">
        <v>31</v>
      </c>
      <c r="F167" s="121">
        <v>247434.76</v>
      </c>
      <c r="G167" s="173">
        <f t="shared" si="0"/>
        <v>0</v>
      </c>
    </row>
    <row r="168" spans="1:7" ht="15">
      <c r="A168" s="49">
        <v>17328</v>
      </c>
      <c r="B168" s="9" t="s">
        <v>26</v>
      </c>
      <c r="C168" s="18">
        <v>366966.63</v>
      </c>
      <c r="D168" s="127">
        <v>17328</v>
      </c>
      <c r="E168" s="128" t="s">
        <v>26</v>
      </c>
      <c r="F168" s="121">
        <v>366966.63</v>
      </c>
      <c r="G168" s="173">
        <f t="shared" si="0"/>
        <v>0</v>
      </c>
    </row>
    <row r="169" spans="1:7" ht="15">
      <c r="A169" s="49">
        <v>17350</v>
      </c>
      <c r="B169" s="9" t="s">
        <v>34</v>
      </c>
      <c r="C169" s="18">
        <v>429059.4</v>
      </c>
      <c r="D169" s="127">
        <v>17350</v>
      </c>
      <c r="E169" s="128" t="s">
        <v>34</v>
      </c>
      <c r="F169" s="121">
        <v>429059.4</v>
      </c>
      <c r="G169" s="173">
        <f t="shared" si="0"/>
        <v>0</v>
      </c>
    </row>
    <row r="170" spans="1:7" ht="15">
      <c r="A170" s="49">
        <v>17217</v>
      </c>
      <c r="B170" s="9" t="s">
        <v>34</v>
      </c>
      <c r="C170" s="18">
        <v>487007.57</v>
      </c>
      <c r="D170" s="127">
        <v>17217</v>
      </c>
      <c r="E170" s="128" t="s">
        <v>34</v>
      </c>
      <c r="F170" s="121">
        <v>487007.57</v>
      </c>
      <c r="G170" s="173">
        <f t="shared" si="0"/>
        <v>0</v>
      </c>
    </row>
    <row r="171" spans="1:7" ht="15">
      <c r="A171" s="49">
        <v>17281</v>
      </c>
      <c r="B171" s="9" t="s">
        <v>1389</v>
      </c>
      <c r="C171" s="18">
        <v>524760</v>
      </c>
      <c r="D171" s="127">
        <v>17281</v>
      </c>
      <c r="E171" s="128" t="s">
        <v>1389</v>
      </c>
      <c r="F171" s="121">
        <v>524760</v>
      </c>
      <c r="G171" s="173">
        <f t="shared" si="0"/>
        <v>0</v>
      </c>
    </row>
    <row r="172" spans="1:7" ht="15">
      <c r="A172" s="49">
        <v>17280</v>
      </c>
      <c r="B172" s="9" t="s">
        <v>1390</v>
      </c>
      <c r="C172" s="18">
        <v>538625</v>
      </c>
      <c r="D172" s="127">
        <v>17280</v>
      </c>
      <c r="E172" s="128" t="s">
        <v>1390</v>
      </c>
      <c r="F172" s="121">
        <v>538625</v>
      </c>
      <c r="G172" s="173">
        <f t="shared" si="0"/>
        <v>0</v>
      </c>
    </row>
    <row r="173" spans="1:7" ht="15">
      <c r="A173" s="49">
        <v>17298</v>
      </c>
      <c r="B173" s="9" t="s">
        <v>37</v>
      </c>
      <c r="C173" s="18">
        <v>600032.27</v>
      </c>
      <c r="D173" s="127">
        <v>17298</v>
      </c>
      <c r="E173" s="128" t="s">
        <v>37</v>
      </c>
      <c r="F173" s="121">
        <v>600032.27</v>
      </c>
      <c r="G173" s="173">
        <f t="shared" si="0"/>
        <v>0</v>
      </c>
    </row>
    <row r="174" spans="1:7" ht="15">
      <c r="A174" s="49">
        <v>17365</v>
      </c>
      <c r="B174" s="9" t="s">
        <v>40</v>
      </c>
      <c r="C174" s="18">
        <v>700000</v>
      </c>
      <c r="D174" s="127">
        <v>17365</v>
      </c>
      <c r="E174" s="128" t="s">
        <v>40</v>
      </c>
      <c r="F174" s="121">
        <v>700000</v>
      </c>
      <c r="G174" s="173">
        <f t="shared" si="0"/>
        <v>0</v>
      </c>
    </row>
    <row r="175" spans="1:7" ht="15">
      <c r="A175" s="49">
        <v>17171</v>
      </c>
      <c r="B175" s="9" t="s">
        <v>26</v>
      </c>
      <c r="C175" s="18">
        <v>759755.58</v>
      </c>
      <c r="D175" s="127">
        <v>17171</v>
      </c>
      <c r="E175" s="128" t="s">
        <v>26</v>
      </c>
      <c r="F175" s="121">
        <v>759755.58</v>
      </c>
      <c r="G175" s="173">
        <f aca="true" t="shared" si="1" ref="G175:G209">+C175-F175</f>
        <v>0</v>
      </c>
    </row>
    <row r="176" spans="1:7" ht="15">
      <c r="A176" s="49">
        <v>17256</v>
      </c>
      <c r="B176" s="9" t="s">
        <v>64</v>
      </c>
      <c r="C176" s="18">
        <v>950000</v>
      </c>
      <c r="D176" s="127">
        <v>17256</v>
      </c>
      <c r="E176" s="128" t="s">
        <v>64</v>
      </c>
      <c r="F176" s="121">
        <v>950000</v>
      </c>
      <c r="G176" s="173">
        <f t="shared" si="1"/>
        <v>0</v>
      </c>
    </row>
    <row r="177" spans="1:7" ht="15">
      <c r="A177" s="49">
        <v>17022</v>
      </c>
      <c r="B177" s="9" t="s">
        <v>1378</v>
      </c>
      <c r="C177" s="18">
        <v>988000</v>
      </c>
      <c r="D177" s="127">
        <v>17022</v>
      </c>
      <c r="E177" s="128" t="s">
        <v>1378</v>
      </c>
      <c r="F177" s="121">
        <v>988000</v>
      </c>
      <c r="G177" s="173">
        <f t="shared" si="1"/>
        <v>0</v>
      </c>
    </row>
    <row r="178" spans="1:7" ht="15">
      <c r="A178" s="49">
        <v>17027</v>
      </c>
      <c r="B178" s="9" t="s">
        <v>1378</v>
      </c>
      <c r="C178" s="18">
        <v>988000</v>
      </c>
      <c r="D178" s="127">
        <v>17027</v>
      </c>
      <c r="E178" s="128" t="s">
        <v>1378</v>
      </c>
      <c r="F178" s="121">
        <v>988000</v>
      </c>
      <c r="G178" s="173">
        <f t="shared" si="1"/>
        <v>0</v>
      </c>
    </row>
    <row r="179" spans="1:7" ht="15">
      <c r="A179" s="49">
        <v>17275</v>
      </c>
      <c r="B179" s="9" t="s">
        <v>1378</v>
      </c>
      <c r="C179" s="18">
        <v>988000</v>
      </c>
      <c r="D179" s="92">
        <v>17027</v>
      </c>
      <c r="E179" s="94" t="s">
        <v>563</v>
      </c>
      <c r="F179" s="132">
        <v>988000</v>
      </c>
      <c r="G179" s="173">
        <f t="shared" si="1"/>
        <v>0</v>
      </c>
    </row>
    <row r="180" spans="1:7" ht="15">
      <c r="A180" s="49">
        <v>17016</v>
      </c>
      <c r="B180" s="9" t="s">
        <v>36</v>
      </c>
      <c r="C180" s="18">
        <v>1263500</v>
      </c>
      <c r="D180" s="127">
        <v>17275</v>
      </c>
      <c r="E180" s="128" t="s">
        <v>1378</v>
      </c>
      <c r="F180" s="121">
        <v>988000</v>
      </c>
      <c r="G180" s="173">
        <f t="shared" si="1"/>
        <v>275500</v>
      </c>
    </row>
    <row r="181" spans="1:7" ht="15">
      <c r="A181" s="49">
        <v>17021</v>
      </c>
      <c r="B181" s="9" t="s">
        <v>36</v>
      </c>
      <c r="C181" s="18">
        <v>1263500</v>
      </c>
      <c r="D181" s="92">
        <v>17275</v>
      </c>
      <c r="E181" s="94" t="s">
        <v>563</v>
      </c>
      <c r="F181" s="132">
        <v>988000</v>
      </c>
      <c r="G181" s="173">
        <f t="shared" si="1"/>
        <v>275500</v>
      </c>
    </row>
    <row r="182" spans="1:7" ht="15">
      <c r="A182" s="49">
        <v>17276</v>
      </c>
      <c r="B182" s="9" t="s">
        <v>36</v>
      </c>
      <c r="C182" s="18">
        <v>1263500</v>
      </c>
      <c r="D182" s="127">
        <v>17016</v>
      </c>
      <c r="E182" s="128" t="s">
        <v>36</v>
      </c>
      <c r="F182" s="121">
        <v>1263500</v>
      </c>
      <c r="G182" s="173">
        <f t="shared" si="1"/>
        <v>0</v>
      </c>
    </row>
    <row r="183" spans="1:7" ht="15">
      <c r="A183" s="49">
        <v>17284</v>
      </c>
      <c r="B183" s="9" t="s">
        <v>40</v>
      </c>
      <c r="C183" s="18">
        <v>1350000</v>
      </c>
      <c r="D183" s="92">
        <v>17016</v>
      </c>
      <c r="E183" s="91" t="s">
        <v>563</v>
      </c>
      <c r="F183" s="132">
        <v>1263500</v>
      </c>
      <c r="G183" s="173">
        <f t="shared" si="1"/>
        <v>86500</v>
      </c>
    </row>
    <row r="184" spans="1:7" ht="15">
      <c r="A184" s="49">
        <v>17222</v>
      </c>
      <c r="B184" s="9" t="s">
        <v>35</v>
      </c>
      <c r="C184" s="18">
        <v>1432155.21</v>
      </c>
      <c r="D184" s="127">
        <v>17021</v>
      </c>
      <c r="E184" s="128" t="s">
        <v>36</v>
      </c>
      <c r="F184" s="121">
        <v>1263500</v>
      </c>
      <c r="G184" s="173">
        <f t="shared" si="1"/>
        <v>168655.20999999996</v>
      </c>
    </row>
    <row r="185" spans="1:7" ht="15">
      <c r="A185" s="49">
        <v>17294</v>
      </c>
      <c r="B185" s="9" t="s">
        <v>38</v>
      </c>
      <c r="C185" s="18">
        <v>1950983.38</v>
      </c>
      <c r="D185" s="92">
        <v>17021</v>
      </c>
      <c r="E185" s="94" t="s">
        <v>563</v>
      </c>
      <c r="F185" s="132">
        <v>1263500</v>
      </c>
      <c r="G185" s="173">
        <f t="shared" si="1"/>
        <v>687483.3799999999</v>
      </c>
    </row>
    <row r="186" spans="1:7" ht="15">
      <c r="A186" s="49">
        <v>17293</v>
      </c>
      <c r="B186" s="9" t="s">
        <v>40</v>
      </c>
      <c r="C186" s="18">
        <v>2100000</v>
      </c>
      <c r="D186" s="127">
        <v>17276</v>
      </c>
      <c r="E186" s="128" t="s">
        <v>36</v>
      </c>
      <c r="F186" s="121">
        <v>1263500</v>
      </c>
      <c r="G186" s="173">
        <f t="shared" si="1"/>
        <v>836500</v>
      </c>
    </row>
    <row r="187" spans="1:7" ht="15">
      <c r="A187" s="49">
        <v>17282</v>
      </c>
      <c r="B187" s="9" t="s">
        <v>1390</v>
      </c>
      <c r="C187" s="18">
        <v>2625000</v>
      </c>
      <c r="D187" s="127">
        <v>17284</v>
      </c>
      <c r="E187" s="128" t="s">
        <v>40</v>
      </c>
      <c r="F187" s="121">
        <v>1350000</v>
      </c>
      <c r="G187" s="173">
        <f t="shared" si="1"/>
        <v>1275000</v>
      </c>
    </row>
    <row r="188" spans="1:7" ht="15">
      <c r="A188" s="49">
        <v>17278</v>
      </c>
      <c r="B188" s="9" t="s">
        <v>1389</v>
      </c>
      <c r="C188" s="18">
        <v>2831874</v>
      </c>
      <c r="D188" s="127">
        <v>17222</v>
      </c>
      <c r="E188" s="128" t="s">
        <v>35</v>
      </c>
      <c r="F188" s="121">
        <v>1432155.21</v>
      </c>
      <c r="G188" s="173">
        <f t="shared" si="1"/>
        <v>1399718.79</v>
      </c>
    </row>
    <row r="189" spans="1:7" ht="15">
      <c r="A189" s="49">
        <v>17279</v>
      </c>
      <c r="B189" s="9" t="s">
        <v>1390</v>
      </c>
      <c r="C189" s="18">
        <v>3186295</v>
      </c>
      <c r="D189" s="127">
        <v>17294</v>
      </c>
      <c r="E189" s="128" t="s">
        <v>38</v>
      </c>
      <c r="F189" s="121">
        <v>1950983.38</v>
      </c>
      <c r="G189" s="173">
        <f t="shared" si="1"/>
        <v>1235311.62</v>
      </c>
    </row>
    <row r="190" spans="1:7" ht="15">
      <c r="A190" s="49">
        <v>17285</v>
      </c>
      <c r="B190" s="9" t="s">
        <v>40</v>
      </c>
      <c r="C190" s="18">
        <v>3937265.64</v>
      </c>
      <c r="D190" s="127">
        <v>17293</v>
      </c>
      <c r="E190" s="128" t="s">
        <v>40</v>
      </c>
      <c r="F190" s="121">
        <v>2100000</v>
      </c>
      <c r="G190" s="173">
        <f t="shared" si="1"/>
        <v>1837265.6400000001</v>
      </c>
    </row>
    <row r="191" spans="1:7" ht="15">
      <c r="A191" s="49">
        <v>17286</v>
      </c>
      <c r="B191" s="9" t="s">
        <v>40</v>
      </c>
      <c r="C191" s="18">
        <v>3937265.64</v>
      </c>
      <c r="D191" s="127">
        <v>17282</v>
      </c>
      <c r="E191" s="128" t="s">
        <v>1390</v>
      </c>
      <c r="F191" s="121">
        <v>2625000</v>
      </c>
      <c r="G191" s="173">
        <f t="shared" si="1"/>
        <v>1312265.6400000001</v>
      </c>
    </row>
    <row r="192" spans="1:7" ht="15">
      <c r="A192" s="49">
        <v>17287</v>
      </c>
      <c r="B192" s="9" t="s">
        <v>40</v>
      </c>
      <c r="C192" s="18">
        <v>3937265.64</v>
      </c>
      <c r="D192" s="127">
        <v>17278</v>
      </c>
      <c r="E192" s="128" t="s">
        <v>1389</v>
      </c>
      <c r="F192" s="121">
        <v>2831874</v>
      </c>
      <c r="G192" s="173">
        <f t="shared" si="1"/>
        <v>1105391.6400000001</v>
      </c>
    </row>
    <row r="193" spans="1:7" ht="15">
      <c r="A193" s="49">
        <v>17289</v>
      </c>
      <c r="B193" s="9" t="s">
        <v>40</v>
      </c>
      <c r="C193" s="18">
        <v>3937265.64</v>
      </c>
      <c r="D193" s="127">
        <v>17279</v>
      </c>
      <c r="E193" s="128" t="s">
        <v>1390</v>
      </c>
      <c r="F193" s="121">
        <v>3186295</v>
      </c>
      <c r="G193" s="173">
        <f t="shared" si="1"/>
        <v>750970.6400000001</v>
      </c>
    </row>
    <row r="194" spans="1:7" ht="15">
      <c r="A194" s="49">
        <v>17290</v>
      </c>
      <c r="B194" s="9" t="s">
        <v>40</v>
      </c>
      <c r="C194" s="18">
        <v>3937265.64</v>
      </c>
      <c r="D194" s="127">
        <v>17285</v>
      </c>
      <c r="E194" s="128" t="s">
        <v>40</v>
      </c>
      <c r="F194" s="121">
        <v>3937265.64</v>
      </c>
      <c r="G194" s="173">
        <f t="shared" si="1"/>
        <v>0</v>
      </c>
    </row>
    <row r="195" spans="1:7" ht="15">
      <c r="A195" s="49">
        <v>17291</v>
      </c>
      <c r="B195" s="9" t="s">
        <v>40</v>
      </c>
      <c r="C195" s="18">
        <v>3937265.64</v>
      </c>
      <c r="D195" s="127">
        <v>17286</v>
      </c>
      <c r="E195" s="128" t="s">
        <v>40</v>
      </c>
      <c r="F195" s="121">
        <v>3937265.64</v>
      </c>
      <c r="G195" s="173">
        <f t="shared" si="1"/>
        <v>0</v>
      </c>
    </row>
    <row r="196" spans="1:7" ht="15">
      <c r="A196" s="49">
        <v>17292</v>
      </c>
      <c r="B196" s="9" t="s">
        <v>40</v>
      </c>
      <c r="C196" s="18">
        <v>3937265.64</v>
      </c>
      <c r="D196" s="127">
        <v>17287</v>
      </c>
      <c r="E196" s="128" t="s">
        <v>40</v>
      </c>
      <c r="F196" s="121">
        <v>3937265.64</v>
      </c>
      <c r="G196" s="173">
        <f t="shared" si="1"/>
        <v>0</v>
      </c>
    </row>
    <row r="197" spans="1:7" ht="15">
      <c r="A197" s="49">
        <v>17161</v>
      </c>
      <c r="B197" s="9" t="s">
        <v>40</v>
      </c>
      <c r="C197" s="18">
        <v>4000000</v>
      </c>
      <c r="D197" s="127">
        <v>17289</v>
      </c>
      <c r="E197" s="128" t="s">
        <v>40</v>
      </c>
      <c r="F197" s="121">
        <v>3937265.64</v>
      </c>
      <c r="G197" s="173">
        <f t="shared" si="1"/>
        <v>62734.35999999987</v>
      </c>
    </row>
    <row r="198" spans="1:7" ht="15">
      <c r="A198" s="49">
        <v>17257</v>
      </c>
      <c r="B198" s="9" t="s">
        <v>40</v>
      </c>
      <c r="C198" s="18">
        <v>4400000</v>
      </c>
      <c r="D198" s="127">
        <v>17290</v>
      </c>
      <c r="E198" s="128" t="s">
        <v>40</v>
      </c>
      <c r="F198" s="121">
        <v>3937265.64</v>
      </c>
      <c r="G198" s="173">
        <f t="shared" si="1"/>
        <v>462734.35999999987</v>
      </c>
    </row>
    <row r="199" spans="1:7" ht="15">
      <c r="A199" s="49">
        <v>17162</v>
      </c>
      <c r="B199" s="9" t="s">
        <v>40</v>
      </c>
      <c r="C199" s="18">
        <v>4485000</v>
      </c>
      <c r="D199" s="127">
        <v>17291</v>
      </c>
      <c r="E199" s="128" t="s">
        <v>40</v>
      </c>
      <c r="F199" s="121">
        <v>3937265.64</v>
      </c>
      <c r="G199" s="173">
        <f t="shared" si="1"/>
        <v>547734.3599999999</v>
      </c>
    </row>
    <row r="200" spans="1:7" ht="15">
      <c r="A200" s="49">
        <v>17228</v>
      </c>
      <c r="B200" s="9" t="s">
        <v>39</v>
      </c>
      <c r="C200" s="18">
        <v>10000000</v>
      </c>
      <c r="D200" s="127">
        <v>17292</v>
      </c>
      <c r="E200" s="128" t="s">
        <v>40</v>
      </c>
      <c r="F200" s="121">
        <v>3937265.64</v>
      </c>
      <c r="G200" s="173">
        <f t="shared" si="1"/>
        <v>6062734.359999999</v>
      </c>
    </row>
    <row r="201" spans="1:7" ht="15">
      <c r="A201" s="49">
        <v>17277</v>
      </c>
      <c r="B201" s="9" t="s">
        <v>39</v>
      </c>
      <c r="C201" s="18">
        <v>11772884.07</v>
      </c>
      <c r="D201" s="127">
        <v>17161</v>
      </c>
      <c r="E201" s="128" t="s">
        <v>40</v>
      </c>
      <c r="F201" s="121">
        <v>4000000</v>
      </c>
      <c r="G201" s="173">
        <f t="shared" si="1"/>
        <v>7772884.07</v>
      </c>
    </row>
    <row r="202" spans="1:7" ht="15">
      <c r="A202" s="49">
        <v>17218</v>
      </c>
      <c r="B202" s="9" t="s">
        <v>1369</v>
      </c>
      <c r="C202" s="18">
        <v>12583417.98</v>
      </c>
      <c r="D202" s="127">
        <v>17257</v>
      </c>
      <c r="E202" s="128" t="s">
        <v>40</v>
      </c>
      <c r="F202" s="121">
        <v>4400000</v>
      </c>
      <c r="G202" s="173">
        <f t="shared" si="1"/>
        <v>8183417.98</v>
      </c>
    </row>
    <row r="203" spans="1:7" ht="15">
      <c r="A203" s="49"/>
      <c r="B203" s="9"/>
      <c r="C203" s="18"/>
      <c r="D203" s="127">
        <v>17162</v>
      </c>
      <c r="E203" s="128" t="s">
        <v>40</v>
      </c>
      <c r="F203" s="121">
        <v>4485000</v>
      </c>
      <c r="G203" s="173">
        <f t="shared" si="1"/>
        <v>-4485000</v>
      </c>
    </row>
    <row r="204" spans="1:7" ht="15">
      <c r="A204" s="49"/>
      <c r="B204" s="9"/>
      <c r="C204" s="18"/>
      <c r="D204" s="127">
        <v>17228</v>
      </c>
      <c r="E204" s="128" t="s">
        <v>39</v>
      </c>
      <c r="F204" s="121">
        <v>10000000</v>
      </c>
      <c r="G204" s="173">
        <f t="shared" si="1"/>
        <v>-10000000</v>
      </c>
    </row>
    <row r="205" spans="1:7" ht="15">
      <c r="A205" s="39"/>
      <c r="B205" s="9"/>
      <c r="C205" s="18"/>
      <c r="D205" s="127">
        <v>17277</v>
      </c>
      <c r="E205" s="128" t="s">
        <v>39</v>
      </c>
      <c r="F205" s="121">
        <v>11772884.07</v>
      </c>
      <c r="G205" s="173">
        <f t="shared" si="1"/>
        <v>-11772884.07</v>
      </c>
    </row>
    <row r="206" spans="1:7" ht="15">
      <c r="A206" s="49"/>
      <c r="B206" s="9"/>
      <c r="C206" s="18"/>
      <c r="D206" s="127">
        <v>17218</v>
      </c>
      <c r="E206" s="128" t="s">
        <v>1369</v>
      </c>
      <c r="F206" s="121">
        <v>12583417.98</v>
      </c>
      <c r="G206" s="173">
        <f t="shared" si="1"/>
        <v>-12583417.98</v>
      </c>
    </row>
    <row r="207" spans="1:7" ht="15">
      <c r="A207" s="49"/>
      <c r="B207" s="9"/>
      <c r="C207" s="18"/>
      <c r="G207" s="173">
        <f t="shared" si="1"/>
        <v>0</v>
      </c>
    </row>
    <row r="208" spans="1:7" ht="15">
      <c r="A208" s="49"/>
      <c r="B208" s="9"/>
      <c r="C208" s="18"/>
      <c r="G208" s="173">
        <f t="shared" si="1"/>
        <v>0</v>
      </c>
    </row>
    <row r="209" spans="1:7" ht="15">
      <c r="A209" s="49"/>
      <c r="B209" s="9"/>
      <c r="C209" s="18"/>
      <c r="G209" s="173">
        <f t="shared" si="1"/>
        <v>0</v>
      </c>
    </row>
    <row r="210" spans="1:3" ht="15">
      <c r="A210" s="49"/>
      <c r="B210" s="9"/>
      <c r="C210" s="18"/>
    </row>
    <row r="211" spans="1:7" ht="15">
      <c r="A211" s="49"/>
      <c r="B211" s="9"/>
      <c r="C211" s="18"/>
      <c r="G211" s="173"/>
    </row>
    <row r="212" spans="1:7" ht="15">
      <c r="A212" s="49"/>
      <c r="B212" s="9"/>
      <c r="C212" s="18"/>
      <c r="G212" s="173"/>
    </row>
    <row r="213" spans="1:3" ht="15">
      <c r="A213" s="49"/>
      <c r="B213" s="9"/>
      <c r="C213" s="18"/>
    </row>
    <row r="214" spans="1:3" ht="15">
      <c r="A214" s="49">
        <v>294770471</v>
      </c>
      <c r="B214" s="9" t="s">
        <v>13</v>
      </c>
      <c r="C214" s="18"/>
    </row>
    <row r="215" spans="1:3" ht="15">
      <c r="A215" s="49">
        <v>13749140</v>
      </c>
      <c r="B215" s="9" t="s">
        <v>13</v>
      </c>
      <c r="C215" s="18"/>
    </row>
    <row r="216" spans="1:3" ht="15">
      <c r="A216" s="49">
        <v>13749141</v>
      </c>
      <c r="B216" s="9" t="s">
        <v>13</v>
      </c>
      <c r="C216" s="18"/>
    </row>
    <row r="217" spans="1:3" ht="15">
      <c r="A217" s="49">
        <v>13749160</v>
      </c>
      <c r="B217" s="9" t="s">
        <v>13</v>
      </c>
      <c r="C217" s="18"/>
    </row>
    <row r="218" spans="1:3" ht="15">
      <c r="A218" s="49">
        <v>13749163</v>
      </c>
      <c r="B218" s="9" t="s">
        <v>13</v>
      </c>
      <c r="C218" s="18"/>
    </row>
    <row r="219" spans="1:3" ht="15">
      <c r="A219" s="49">
        <v>907731781</v>
      </c>
      <c r="B219" s="9" t="s">
        <v>13</v>
      </c>
      <c r="C219" s="18"/>
    </row>
    <row r="220" spans="1:3" ht="15">
      <c r="A220" s="49">
        <v>13749143</v>
      </c>
      <c r="B220" s="9" t="s">
        <v>13</v>
      </c>
      <c r="C220" s="18"/>
    </row>
    <row r="221" spans="1:3" ht="15">
      <c r="A221" s="49">
        <v>13749151</v>
      </c>
      <c r="B221" s="9" t="s">
        <v>13</v>
      </c>
      <c r="C221" s="18"/>
    </row>
    <row r="222" spans="1:3" ht="15">
      <c r="A222" s="49">
        <v>13749149</v>
      </c>
      <c r="B222" s="9" t="s">
        <v>13</v>
      </c>
      <c r="C222" s="18"/>
    </row>
    <row r="223" spans="1:3" ht="15">
      <c r="A223" s="49">
        <v>13749150</v>
      </c>
      <c r="B223" s="9" t="s">
        <v>13</v>
      </c>
      <c r="C223" s="18"/>
    </row>
    <row r="224" spans="1:3" ht="15">
      <c r="A224" s="49">
        <v>299993451</v>
      </c>
      <c r="B224" s="9" t="s">
        <v>13</v>
      </c>
      <c r="C224" s="18"/>
    </row>
    <row r="225" spans="1:3" ht="15">
      <c r="A225" s="49">
        <v>13749165</v>
      </c>
      <c r="B225" s="9" t="s">
        <v>13</v>
      </c>
      <c r="C225" s="18"/>
    </row>
    <row r="226" spans="1:3" ht="15">
      <c r="A226" s="49">
        <v>13749166</v>
      </c>
      <c r="B226" s="9" t="s">
        <v>13</v>
      </c>
      <c r="C226" s="18"/>
    </row>
    <row r="227" spans="1:3" ht="15">
      <c r="A227" s="49">
        <v>13749152</v>
      </c>
      <c r="B227" s="9" t="s">
        <v>13</v>
      </c>
      <c r="C227" s="18"/>
    </row>
    <row r="228" spans="1:3" ht="15">
      <c r="A228" s="49">
        <v>13749147</v>
      </c>
      <c r="B228" s="9" t="s">
        <v>13</v>
      </c>
      <c r="C228" s="18"/>
    </row>
    <row r="229" spans="1:3" ht="15">
      <c r="A229" s="49">
        <v>13749164</v>
      </c>
      <c r="B229" s="9" t="s">
        <v>13</v>
      </c>
      <c r="C229" s="18"/>
    </row>
    <row r="230" spans="1:3" ht="15">
      <c r="A230" s="49">
        <v>299994794</v>
      </c>
      <c r="B230" s="9" t="s">
        <v>13</v>
      </c>
      <c r="C230" s="18"/>
    </row>
    <row r="231" spans="1:3" ht="15">
      <c r="A231" s="49">
        <v>299994793</v>
      </c>
      <c r="B231" s="9" t="s">
        <v>13</v>
      </c>
      <c r="C231" s="18"/>
    </row>
    <row r="232" spans="1:3" ht="15">
      <c r="A232" s="49">
        <v>299994792</v>
      </c>
      <c r="B232" s="9" t="s">
        <v>13</v>
      </c>
      <c r="C232" s="18"/>
    </row>
    <row r="233" spans="1:3" ht="15">
      <c r="A233" s="49">
        <v>299994791</v>
      </c>
      <c r="B233" s="9" t="s">
        <v>13</v>
      </c>
      <c r="C233" s="18"/>
    </row>
    <row r="234" spans="1:3" ht="15">
      <c r="A234" s="49">
        <v>299994790</v>
      </c>
      <c r="B234" s="9" t="s">
        <v>13</v>
      </c>
      <c r="C234" s="18"/>
    </row>
    <row r="235" spans="1:3" ht="15">
      <c r="A235" s="49">
        <v>299994789</v>
      </c>
      <c r="B235" s="9" t="s">
        <v>13</v>
      </c>
      <c r="C235" s="18"/>
    </row>
    <row r="236" spans="1:3" ht="15">
      <c r="A236" s="49">
        <v>299994787</v>
      </c>
      <c r="B236" s="9" t="s">
        <v>13</v>
      </c>
      <c r="C236" s="18"/>
    </row>
    <row r="237" spans="1:3" ht="15">
      <c r="A237" s="49">
        <v>299994788</v>
      </c>
      <c r="B237" s="9" t="s">
        <v>13</v>
      </c>
      <c r="C237" s="18"/>
    </row>
    <row r="238" spans="1:3" ht="15">
      <c r="A238" s="49">
        <v>945281966</v>
      </c>
      <c r="B238" s="9" t="s">
        <v>1409</v>
      </c>
      <c r="C238" s="18"/>
    </row>
    <row r="239" spans="1:3" ht="15">
      <c r="A239" s="49">
        <v>13749129</v>
      </c>
      <c r="B239" s="9" t="s">
        <v>1421</v>
      </c>
      <c r="C239" s="18"/>
    </row>
    <row r="240" spans="1:3" ht="15">
      <c r="A240" s="49">
        <v>13749171</v>
      </c>
      <c r="B240" s="9" t="s">
        <v>1421</v>
      </c>
      <c r="C240" s="18"/>
    </row>
    <row r="241" spans="1:3" ht="15">
      <c r="A241" s="49">
        <v>13749167</v>
      </c>
      <c r="B241" s="9" t="s">
        <v>1421</v>
      </c>
      <c r="C241" s="18"/>
    </row>
    <row r="242" spans="1:3" ht="15">
      <c r="A242" s="49">
        <v>13749172</v>
      </c>
      <c r="B242" s="9" t="s">
        <v>1421</v>
      </c>
      <c r="C242" s="18"/>
    </row>
    <row r="243" spans="1:3" ht="15">
      <c r="A243" s="49">
        <v>13749168</v>
      </c>
      <c r="B243" s="9" t="s">
        <v>1421</v>
      </c>
      <c r="C243" s="18"/>
    </row>
    <row r="244" spans="1:3" ht="15">
      <c r="A244" s="39"/>
      <c r="B244" s="9"/>
      <c r="C244" s="18"/>
    </row>
    <row r="245" spans="1:3" ht="15">
      <c r="A245" s="39"/>
      <c r="B245" s="9"/>
      <c r="C245" s="18"/>
    </row>
    <row r="246" spans="1:3" ht="15">
      <c r="A246" s="39"/>
      <c r="B246" s="9"/>
      <c r="C246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Sepulveda</dc:creator>
  <cp:keywords/>
  <dc:description/>
  <cp:lastModifiedBy>cfebriel</cp:lastModifiedBy>
  <cp:lastPrinted>2018-04-04T15:22:02Z</cp:lastPrinted>
  <dcterms:created xsi:type="dcterms:W3CDTF">2014-12-03T13:42:29Z</dcterms:created>
  <dcterms:modified xsi:type="dcterms:W3CDTF">2018-04-04T15:23:21Z</dcterms:modified>
  <cp:category/>
  <cp:version/>
  <cp:contentType/>
  <cp:contentStatus/>
</cp:coreProperties>
</file>