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definedNames>
    <definedName name="_xlnm.Print_Area" localSheetId="1">'AER'!$A$56:$B$105</definedName>
    <definedName name="_xlnm.Print_Titles" localSheetId="1">'AER'!$4:$4</definedName>
  </definedNames>
  <calcPr fullCalcOnLoad="1"/>
</workbook>
</file>

<file path=xl/sharedStrings.xml><?xml version="1.0" encoding="utf-8"?>
<sst xmlns="http://schemas.openxmlformats.org/spreadsheetml/2006/main" count="105" uniqueCount="88">
  <si>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</si>
  <si>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</si>
  <si>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</si>
  <si>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</si>
  <si>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</si>
  <si>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</si>
  <si>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</si>
  <si>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</si>
  <si>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</si>
  <si>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</si>
  <si>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</si>
  <si>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</si>
  <si>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</si>
  <si>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</si>
  <si>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</si>
  <si>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</si>
  <si>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</si>
  <si>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</si>
  <si>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</si>
  <si>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</si>
  <si>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</si>
  <si>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</si>
  <si>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</si>
  <si>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Seguro Medico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</si>
  <si>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</si>
  <si>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</si>
  <si>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</si>
  <si>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</si>
  <si>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</si>
  <si>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</si>
  <si>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</si>
  <si>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</si>
  <si>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Gastos Operativos de Ventas</t>
  </si>
  <si>
    <t>Gastos Médicos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</si>
  <si>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</si>
  <si>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</si>
  <si>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</si>
  <si>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</si>
  <si>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</si>
  <si>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</si>
  <si>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</si>
  <si>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</si>
  <si>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</si>
  <si>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</si>
  <si>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</si>
  <si>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</si>
  <si>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</si>
  <si>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</si>
  <si>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</si>
  <si>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Unidades Móviles, Operativos de Ventas, etc</t>
  </si>
  <si>
    <t>Total Plazas Agropecuarias y Unidades Móviles</t>
  </si>
  <si>
    <t>Total Costo de Ventas por Supermercados</t>
  </si>
  <si>
    <t>Sistema de Pensiones</t>
  </si>
  <si>
    <t>Asignación para Combustible y Gastos de Representación</t>
  </si>
  <si>
    <t>Servicios Prestados</t>
  </si>
  <si>
    <t>Alquiler de Vehiculos para Operativos de Ventas</t>
  </si>
  <si>
    <t>Material de Empaques de Mercancias</t>
  </si>
  <si>
    <t>Materiales y Utiles Oficina</t>
  </si>
  <si>
    <t>Utiles y Servicios de  Limpieza</t>
  </si>
  <si>
    <t>Alquiler Equipos y Otros</t>
  </si>
  <si>
    <t>Alquiler Locales Comerciales</t>
  </si>
  <si>
    <t>Impuestos y Seguros No Retenidos</t>
  </si>
  <si>
    <t>Intereses y Cargos por  Mora TSS</t>
  </si>
  <si>
    <t>Reparaciones y Mant. Activos Fijos</t>
  </si>
  <si>
    <t>Gastos por Cuentas Incobrables</t>
  </si>
  <si>
    <t>Amortización GPA- Seguros</t>
  </si>
  <si>
    <t>Depreciacion Activos Fijos</t>
  </si>
  <si>
    <t>Intereses Sobre Préstamos</t>
  </si>
  <si>
    <t>Comisiones Tarjetas de Crédito</t>
  </si>
  <si>
    <t>Impuestos sobre Cheques y Transferencias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</si>
  <si>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</si>
  <si>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</si>
  <si>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</si>
  <si>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</si>
  <si>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</si>
  <si>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</si>
  <si>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</si>
  <si>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</si>
  <si>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</si>
  <si>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</si>
  <si>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</si>
  <si>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</si>
  <si>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</si>
  <si>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</si>
  <si>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 xml:space="preserve">Resultado del Periodo  </t>
  </si>
  <si>
    <t>Agromercado La Romana</t>
  </si>
  <si>
    <t>Agromercado El Valle</t>
  </si>
  <si>
    <t>Compensación por Uso de Vehículos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</si>
</sst>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2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83">
      <alignment/>
      <protection/>
    </xf>
    <xf numFmtId="0" fontId="6" fillId="0" borderId="0" xfId="83" applyFont="1" applyAlignment="1">
      <alignment horizontal="centerContinuous"/>
      <protection/>
    </xf>
    <xf numFmtId="0" fontId="7" fillId="0" borderId="0" xfId="83" applyFont="1">
      <alignment/>
      <protection/>
    </xf>
    <xf numFmtId="0" fontId="7" fillId="0" borderId="0" xfId="83" applyFont="1" applyAlignment="1">
      <alignment horizontal="left"/>
      <protection/>
    </xf>
    <xf numFmtId="0" fontId="7" fillId="0" borderId="0" xfId="83" applyFont="1" applyAlignment="1" quotePrefix="1">
      <alignment horizontal="left"/>
      <protection/>
    </xf>
    <xf numFmtId="0" fontId="5" fillId="0" borderId="0" xfId="83" applyFont="1">
      <alignment/>
      <protection/>
    </xf>
    <xf numFmtId="0" fontId="5" fillId="0" borderId="0" xfId="83" applyFont="1" applyAlignment="1" quotePrefix="1">
      <alignment horizontal="left"/>
      <protection/>
    </xf>
    <xf numFmtId="0" fontId="5" fillId="0" borderId="0" xfId="83" applyFont="1" applyAlignment="1">
      <alignment horizontal="left"/>
      <protection/>
    </xf>
    <xf numFmtId="0" fontId="5" fillId="0" borderId="0" xfId="83" applyFont="1" applyAlignment="1">
      <alignment horizontal="left"/>
      <protection/>
    </xf>
    <xf numFmtId="3" fontId="5" fillId="0" borderId="0" xfId="83" applyNumberFormat="1" applyFont="1" applyAlignment="1">
      <alignment horizontal="centerContinuous"/>
      <protection/>
    </xf>
    <xf numFmtId="3" fontId="7" fillId="0" borderId="0" xfId="83" applyNumberFormat="1" applyFont="1">
      <alignment/>
      <protection/>
    </xf>
    <xf numFmtId="3" fontId="4" fillId="0" borderId="0" xfId="83" applyNumberFormat="1">
      <alignment/>
      <protection/>
    </xf>
    <xf numFmtId="0" fontId="14" fillId="0" borderId="0" xfId="83" applyFont="1">
      <alignment/>
      <protection/>
    </xf>
    <xf numFmtId="3" fontId="14" fillId="0" borderId="0" xfId="83" applyNumberFormat="1" applyFont="1">
      <alignment/>
      <protection/>
    </xf>
    <xf numFmtId="39" fontId="7" fillId="0" borderId="0" xfId="83" applyNumberFormat="1" applyFont="1">
      <alignment/>
      <protection/>
    </xf>
    <xf numFmtId="39" fontId="7" fillId="0" borderId="10" xfId="83" applyNumberFormat="1" applyFont="1" applyBorder="1">
      <alignment/>
      <protection/>
    </xf>
    <xf numFmtId="39" fontId="5" fillId="0" borderId="0" xfId="83" applyNumberFormat="1" applyFont="1">
      <alignment/>
      <protection/>
    </xf>
    <xf numFmtId="39" fontId="5" fillId="0" borderId="0" xfId="83" applyNumberFormat="1" applyFont="1" applyBorder="1">
      <alignment/>
      <protection/>
    </xf>
    <xf numFmtId="39" fontId="5" fillId="0" borderId="0" xfId="83" applyNumberFormat="1" applyFont="1">
      <alignment/>
      <protection/>
    </xf>
    <xf numFmtId="39" fontId="13" fillId="0" borderId="0" xfId="83" applyNumberFormat="1" applyFont="1" applyFill="1">
      <alignment/>
      <protection/>
    </xf>
    <xf numFmtId="39" fontId="13" fillId="0" borderId="10" xfId="83" applyNumberFormat="1" applyFont="1" applyFill="1" applyBorder="1">
      <alignment/>
      <protection/>
    </xf>
    <xf numFmtId="39" fontId="5" fillId="0" borderId="0" xfId="83" applyNumberFormat="1" applyFont="1" applyBorder="1">
      <alignment/>
      <protection/>
    </xf>
    <xf numFmtId="39" fontId="5" fillId="0" borderId="10" xfId="83" applyNumberFormat="1" applyFont="1" applyBorder="1">
      <alignment/>
      <protection/>
    </xf>
    <xf numFmtId="39" fontId="8" fillId="0" borderId="0" xfId="83" applyNumberFormat="1" applyFont="1" applyBorder="1">
      <alignment/>
      <protection/>
    </xf>
    <xf numFmtId="39" fontId="9" fillId="0" borderId="11" xfId="83" applyNumberFormat="1" applyFont="1" applyBorder="1">
      <alignment/>
      <protection/>
    </xf>
    <xf numFmtId="39" fontId="4" fillId="0" borderId="0" xfId="83" applyNumberFormat="1">
      <alignment/>
      <protection/>
    </xf>
    <xf numFmtId="0" fontId="5" fillId="0" borderId="0" xfId="82" applyFont="1" applyAlignment="1" quotePrefix="1">
      <alignment horizontal="left"/>
      <protection/>
    </xf>
    <xf numFmtId="0" fontId="4" fillId="0" borderId="0" xfId="82">
      <alignment/>
      <protection/>
    </xf>
    <xf numFmtId="0" fontId="15" fillId="0" borderId="0" xfId="82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2" applyFont="1" applyAlignment="1">
      <alignment horizontal="left"/>
      <protection/>
    </xf>
    <xf numFmtId="4" fontId="22" fillId="0" borderId="11" xfId="82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" fillId="0" borderId="0" xfId="82" applyFont="1" applyAlignment="1">
      <alignment horizontal="left"/>
      <protection/>
    </xf>
    <xf numFmtId="4" fontId="17" fillId="0" borderId="10" xfId="0" applyNumberFormat="1" applyFont="1" applyFill="1" applyBorder="1" applyAlignment="1">
      <alignment horizontal="right"/>
    </xf>
    <xf numFmtId="4" fontId="26" fillId="0" borderId="11" xfId="82" applyNumberFormat="1" applyFont="1" applyBorder="1">
      <alignment/>
      <protection/>
    </xf>
    <xf numFmtId="0" fontId="10" fillId="0" borderId="0" xfId="82" applyFont="1" applyAlignment="1">
      <alignment horizontal="left"/>
      <protection/>
    </xf>
    <xf numFmtId="0" fontId="4" fillId="0" borderId="0" xfId="82" applyFont="1">
      <alignment/>
      <protection/>
    </xf>
    <xf numFmtId="0" fontId="27" fillId="0" borderId="0" xfId="83" applyFont="1" applyAlignment="1">
      <alignment horizontal="center"/>
      <protection/>
    </xf>
    <xf numFmtId="4" fontId="25" fillId="0" borderId="12" xfId="82" applyNumberFormat="1" applyFont="1" applyBorder="1">
      <alignment/>
      <protection/>
    </xf>
    <xf numFmtId="4" fontId="4" fillId="0" borderId="0" xfId="82" applyNumberFormat="1" applyFont="1" applyFill="1">
      <alignment/>
      <protection/>
    </xf>
    <xf numFmtId="4" fontId="17" fillId="0" borderId="0" xfId="0" applyNumberFormat="1" applyFont="1" applyFill="1" applyBorder="1" applyAlignment="1">
      <alignment horizontal="right"/>
    </xf>
    <xf numFmtId="4" fontId="15" fillId="0" borderId="10" xfId="82" applyNumberFormat="1" applyFont="1" applyFill="1" applyBorder="1">
      <alignment/>
      <protection/>
    </xf>
    <xf numFmtId="4" fontId="22" fillId="0" borderId="11" xfId="82" applyNumberFormat="1" applyFont="1" applyFill="1" applyBorder="1">
      <alignment/>
      <protection/>
    </xf>
    <xf numFmtId="4" fontId="21" fillId="0" borderId="0" xfId="82" applyNumberFormat="1" applyFont="1" applyFill="1">
      <alignment/>
      <protection/>
    </xf>
    <xf numFmtId="4" fontId="24" fillId="0" borderId="0" xfId="82" applyNumberFormat="1" applyFont="1" applyFill="1" applyAlignment="1">
      <alignment horizontal="centerContinuous"/>
      <protection/>
    </xf>
    <xf numFmtId="4" fontId="5" fillId="0" borderId="0" xfId="83" applyNumberFormat="1" applyFont="1" applyBorder="1" applyAlignment="1">
      <alignment horizontal="center"/>
      <protection/>
    </xf>
    <xf numFmtId="39" fontId="5" fillId="0" borderId="0" xfId="83" applyNumberFormat="1" applyFont="1" applyBorder="1" applyAlignment="1">
      <alignment horizontal="center"/>
      <protection/>
    </xf>
    <xf numFmtId="40" fontId="4" fillId="0" borderId="0" xfId="82" applyNumberFormat="1">
      <alignment/>
      <protection/>
    </xf>
    <xf numFmtId="177" fontId="4" fillId="0" borderId="0" xfId="82" applyNumberFormat="1">
      <alignment/>
      <protection/>
    </xf>
    <xf numFmtId="4" fontId="4" fillId="0" borderId="0" xfId="82" applyNumberFormat="1" applyAlignment="1">
      <alignment horizontal="right"/>
      <protection/>
    </xf>
    <xf numFmtId="4" fontId="16" fillId="0" borderId="0" xfId="0" applyNumberFormat="1" applyFont="1" applyAlignment="1">
      <alignment horizontal="right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Hoja1 (2)" xfId="82"/>
    <cellStyle name="Normal_Hoja1 (3)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1447800</xdr:colOff>
      <xdr:row>0</xdr:row>
      <xdr:rowOff>47625</xdr:rowOff>
    </xdr:from>
    <xdr:to>
      <xdr:col>4</xdr:col>
      <xdr:colOff>133350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7625"/>
          <a:ext cx="5353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43"/>
  <sheetViews>
    <sheetView showGridLines="0" tabSelected="1" zoomScalePageLayoutView="0" workbookViewId="0" topLeftCell="A1">
      <selection activeCell="B10" sqref="B10:D37"/>
    </sheetView>
  </sheetViews>
  <sheetFormatPr defaultColWidth="12.00390625" defaultRowHeight="12.75"/>
  <cols>
    <col min="1" max="1" width="19.00390625" style="1" customWidth="1"/>
    <col min="2" max="2" width="21.625" style="1" customWidth="1"/>
    <col min="3" max="3" width="22.25390625" style="12" customWidth="1"/>
    <col min="4" max="4" width="24.625" style="1" customWidth="1"/>
    <col min="5" max="16384" width="12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4" ht="18.75">
      <c r="B10" s="2" t="s">
        <v>5</v>
      </c>
      <c r="C10" s="2"/>
      <c r="D10" s="10"/>
    </row>
    <row r="11" spans="2:4" ht="15.75">
      <c r="B11" s="3"/>
      <c r="C11" s="3"/>
      <c r="D11" s="11"/>
    </row>
    <row r="12" spans="2:4" ht="15.75">
      <c r="B12" s="3"/>
      <c r="C12" s="3"/>
      <c r="D12" s="52"/>
    </row>
    <row r="13" spans="2:4" ht="15.75">
      <c r="B13" s="3"/>
      <c r="C13" s="3"/>
      <c r="D13" s="11"/>
    </row>
    <row r="14" spans="2:4" ht="15.75">
      <c r="B14" s="4" t="s">
        <v>9</v>
      </c>
      <c r="C14" s="43" t="s">
        <v>78</v>
      </c>
      <c r="D14" s="15">
        <f>+AER!B27</f>
        <v>13211454.840000002</v>
      </c>
    </row>
    <row r="15" spans="2:4" ht="15.75">
      <c r="B15" s="4" t="s">
        <v>82</v>
      </c>
      <c r="C15" s="43"/>
      <c r="D15" s="15">
        <v>30062149</v>
      </c>
    </row>
    <row r="16" spans="2:4" ht="15.75">
      <c r="B16" s="4" t="s">
        <v>83</v>
      </c>
      <c r="C16" s="4"/>
      <c r="D16" s="16">
        <v>39334875.59</v>
      </c>
    </row>
    <row r="17" spans="2:4" ht="15.75">
      <c r="B17" s="4"/>
      <c r="C17" s="4"/>
      <c r="D17" s="17"/>
    </row>
    <row r="18" spans="2:4" ht="15.75">
      <c r="B18" s="9" t="s">
        <v>0</v>
      </c>
      <c r="C18" s="9"/>
      <c r="D18" s="17">
        <f>SUM(D14:D17)</f>
        <v>82608479.43</v>
      </c>
    </row>
    <row r="19" spans="2:4" ht="15.75">
      <c r="B19" s="4"/>
      <c r="C19" s="4"/>
      <c r="D19" s="17"/>
    </row>
    <row r="20" spans="2:4" ht="15.75">
      <c r="B20" s="9" t="s">
        <v>6</v>
      </c>
      <c r="C20" s="9"/>
      <c r="D20" s="15"/>
    </row>
    <row r="21" spans="2:4" ht="15.75">
      <c r="B21" s="9" t="s">
        <v>10</v>
      </c>
      <c r="C21" s="43" t="s">
        <v>79</v>
      </c>
      <c r="D21" s="16">
        <f>+AER!B54</f>
        <v>27495634.110000003</v>
      </c>
    </row>
    <row r="22" spans="2:4" ht="15.75">
      <c r="B22" s="3"/>
      <c r="C22" s="3"/>
      <c r="D22" s="15"/>
    </row>
    <row r="23" spans="2:4" ht="15.75">
      <c r="B23" s="8" t="s">
        <v>1</v>
      </c>
      <c r="C23" s="8"/>
      <c r="D23" s="18">
        <f>+D18-D21</f>
        <v>55112845.32000001</v>
      </c>
    </row>
    <row r="24" spans="2:4" ht="15.75">
      <c r="B24" s="6"/>
      <c r="C24" s="6"/>
      <c r="D24" s="18"/>
    </row>
    <row r="25" spans="2:4" ht="15.75">
      <c r="B25" s="6"/>
      <c r="C25" s="6"/>
      <c r="D25" s="19"/>
    </row>
    <row r="26" spans="2:4" ht="15.75">
      <c r="B26" s="5" t="s">
        <v>8</v>
      </c>
      <c r="C26" s="43" t="s">
        <v>80</v>
      </c>
      <c r="D26" s="20">
        <f>+AER!B96</f>
        <v>80400785.27000003</v>
      </c>
    </row>
    <row r="27" spans="2:4" ht="15.75">
      <c r="B27" s="4" t="s">
        <v>7</v>
      </c>
      <c r="C27" s="43" t="s">
        <v>81</v>
      </c>
      <c r="D27" s="21">
        <f>+AER!B105</f>
        <v>384430.59</v>
      </c>
    </row>
    <row r="28" spans="2:4" ht="15.75">
      <c r="B28" s="4"/>
      <c r="C28" s="4"/>
      <c r="D28" s="22"/>
    </row>
    <row r="29" spans="2:4" ht="15.75">
      <c r="B29" s="7" t="s">
        <v>2</v>
      </c>
      <c r="C29" s="7"/>
      <c r="D29" s="23">
        <f>SUM(D26:D28)</f>
        <v>80785215.86000003</v>
      </c>
    </row>
    <row r="30" spans="2:4" ht="15.75">
      <c r="B30" s="3"/>
      <c r="C30" s="3"/>
      <c r="D30" s="15"/>
    </row>
    <row r="31" spans="2:4" ht="15.75">
      <c r="B31" s="8" t="s">
        <v>3</v>
      </c>
      <c r="C31" s="8"/>
      <c r="D31" s="24">
        <f>D23-D29</f>
        <v>-25672370.54000002</v>
      </c>
    </row>
    <row r="32" spans="2:4" ht="15.75">
      <c r="B32" s="6"/>
      <c r="C32" s="6"/>
      <c r="D32" s="18"/>
    </row>
    <row r="33" spans="2:4" ht="15.75">
      <c r="B33" s="8" t="s">
        <v>4</v>
      </c>
      <c r="C33" s="8"/>
      <c r="D33" s="21">
        <v>466726.26</v>
      </c>
    </row>
    <row r="34" spans="3:4" ht="12.75">
      <c r="C34" s="1"/>
      <c r="D34" s="26"/>
    </row>
    <row r="35" spans="2:4" ht="16.5" thickBot="1">
      <c r="B35" s="8" t="s">
        <v>84</v>
      </c>
      <c r="C35" s="8"/>
      <c r="D35" s="25">
        <f>+D33+D31</f>
        <v>-25205644.28000002</v>
      </c>
    </row>
    <row r="36" spans="3:4" ht="13.5" thickTop="1">
      <c r="C36" s="1"/>
      <c r="D36" s="12"/>
    </row>
    <row r="37" spans="3:4" ht="12.75">
      <c r="C37" s="1"/>
      <c r="D37" s="12"/>
    </row>
    <row r="40" spans="1:3" ht="12.75">
      <c r="A40" s="13"/>
      <c r="B40" s="13"/>
      <c r="C40" s="14"/>
    </row>
    <row r="41" spans="1:3" ht="12.75">
      <c r="A41" s="13"/>
      <c r="B41" s="13"/>
      <c r="C41" s="14"/>
    </row>
    <row r="42" spans="1:3" ht="12.75">
      <c r="A42" s="13"/>
      <c r="B42" s="13"/>
      <c r="C42" s="14"/>
    </row>
    <row r="43" spans="1:3" ht="12.75">
      <c r="A43" s="13"/>
      <c r="B43" s="13"/>
      <c r="C43" s="14"/>
    </row>
  </sheetData>
  <sheetProtection/>
  <printOptions horizontalCentered="1"/>
  <pageMargins left="0.4330708661417323" right="0.31496062992125984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BT,Negrita"&amp;14Estado de Resultados
Del 1  al 31 de agosto de 2013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6"/>
  <sheetViews>
    <sheetView zoomScale="145" zoomScaleNormal="145" zoomScalePageLayoutView="0" workbookViewId="0" topLeftCell="A20">
      <selection activeCell="B57" sqref="B57:B95"/>
    </sheetView>
  </sheetViews>
  <sheetFormatPr defaultColWidth="12.00390625" defaultRowHeight="12.75"/>
  <cols>
    <col min="1" max="1" width="56.125" style="28" bestFit="1" customWidth="1"/>
    <col min="2" max="2" width="14.625" style="45" bestFit="1" customWidth="1"/>
    <col min="3" max="3" width="14.00390625" style="55" bestFit="1" customWidth="1"/>
    <col min="4" max="4" width="19.25390625" style="53" bestFit="1" customWidth="1"/>
    <col min="5" max="5" width="19.375" style="28" bestFit="1" customWidth="1"/>
    <col min="6" max="16384" width="12.00390625" style="28" customWidth="1"/>
  </cols>
  <sheetData>
    <row r="1" ht="15.75">
      <c r="A1" s="27" t="s">
        <v>70</v>
      </c>
    </row>
    <row r="2" ht="7.5" customHeight="1"/>
    <row r="3" ht="7.5" customHeight="1"/>
    <row r="4" ht="15.75">
      <c r="B4" s="51"/>
    </row>
    <row r="5" ht="12.75">
      <c r="A5" s="29" t="s">
        <v>35</v>
      </c>
    </row>
    <row r="6" spans="1:3" ht="12.75">
      <c r="A6" s="30" t="s">
        <v>36</v>
      </c>
      <c r="B6" s="46">
        <v>1386483.58</v>
      </c>
      <c r="C6" s="56"/>
    </row>
    <row r="7" spans="1:3" ht="12.75">
      <c r="A7" s="30" t="s">
        <v>37</v>
      </c>
      <c r="B7" s="46">
        <v>1125476.99</v>
      </c>
      <c r="C7" s="56"/>
    </row>
    <row r="8" spans="1:3" ht="12.75">
      <c r="A8" s="30" t="s">
        <v>38</v>
      </c>
      <c r="B8" s="46">
        <v>1019196.49</v>
      </c>
      <c r="C8" s="56"/>
    </row>
    <row r="9" spans="1:3" ht="12.75">
      <c r="A9" s="30" t="s">
        <v>39</v>
      </c>
      <c r="B9" s="46">
        <v>1338347.16</v>
      </c>
      <c r="C9" s="56"/>
    </row>
    <row r="10" spans="1:3" ht="12.75">
      <c r="A10" s="30" t="s">
        <v>40</v>
      </c>
      <c r="B10" s="46">
        <v>762833.86</v>
      </c>
      <c r="C10" s="56"/>
    </row>
    <row r="11" spans="1:3" ht="12.75">
      <c r="A11" s="30" t="s">
        <v>41</v>
      </c>
      <c r="B11" s="46">
        <v>520431.58</v>
      </c>
      <c r="C11" s="56"/>
    </row>
    <row r="12" spans="1:3" ht="12.75">
      <c r="A12" s="30" t="s">
        <v>42</v>
      </c>
      <c r="B12" s="46">
        <v>655074.78</v>
      </c>
      <c r="C12" s="56"/>
    </row>
    <row r="13" spans="1:3" ht="12.75">
      <c r="A13" s="30" t="s">
        <v>44</v>
      </c>
      <c r="B13" s="46">
        <v>660003.85</v>
      </c>
      <c r="C13" s="56"/>
    </row>
    <row r="14" spans="1:3" ht="12.75">
      <c r="A14" s="30" t="s">
        <v>43</v>
      </c>
      <c r="B14" s="46">
        <v>651455.81</v>
      </c>
      <c r="C14" s="56"/>
    </row>
    <row r="15" spans="1:3" ht="12.75">
      <c r="A15" s="30" t="s">
        <v>85</v>
      </c>
      <c r="B15" s="46">
        <v>668270</v>
      </c>
      <c r="C15" s="56"/>
    </row>
    <row r="16" spans="1:3" ht="12.75">
      <c r="A16" s="30" t="s">
        <v>86</v>
      </c>
      <c r="B16" s="39">
        <v>492499.24</v>
      </c>
      <c r="C16" s="56"/>
    </row>
    <row r="17" spans="1:2" ht="20.25" customHeight="1">
      <c r="A17" s="31" t="s">
        <v>45</v>
      </c>
      <c r="B17" s="32">
        <f>SUM(B6:B16)</f>
        <v>9280073.340000002</v>
      </c>
    </row>
    <row r="18" spans="1:2" ht="7.5" customHeight="1">
      <c r="A18" s="31"/>
      <c r="B18" s="32"/>
    </row>
    <row r="19" spans="1:2" ht="12.75">
      <c r="A19" s="31" t="s">
        <v>46</v>
      </c>
      <c r="B19" s="33"/>
    </row>
    <row r="20" spans="1:2" ht="12.75">
      <c r="A20" s="31"/>
      <c r="B20" s="33"/>
    </row>
    <row r="21" spans="1:3" ht="12.75">
      <c r="A21" s="30" t="s">
        <v>47</v>
      </c>
      <c r="B21" s="33">
        <v>223301</v>
      </c>
      <c r="C21" s="56"/>
    </row>
    <row r="22" spans="1:3" ht="12.75">
      <c r="A22" s="30" t="s">
        <v>48</v>
      </c>
      <c r="B22" s="33">
        <v>1620187</v>
      </c>
      <c r="C22" s="56"/>
    </row>
    <row r="23" spans="1:3" ht="12.75">
      <c r="A23" s="30" t="s">
        <v>49</v>
      </c>
      <c r="B23" s="39">
        <v>2087893.5</v>
      </c>
      <c r="C23" s="56"/>
    </row>
    <row r="25" spans="1:2" ht="12.75">
      <c r="A25" s="31" t="s">
        <v>50</v>
      </c>
      <c r="B25" s="47">
        <f>SUM(B21:B24)</f>
        <v>3931381.5</v>
      </c>
    </row>
    <row r="27" spans="1:2" ht="20.25" customHeight="1" thickBot="1">
      <c r="A27" s="34" t="s">
        <v>71</v>
      </c>
      <c r="B27" s="48">
        <f>+B25+B17</f>
        <v>13211454.840000002</v>
      </c>
    </row>
    <row r="28" spans="1:2" ht="15.75" thickTop="1">
      <c r="A28" s="34"/>
      <c r="B28" s="49"/>
    </row>
    <row r="29" ht="15.75">
      <c r="A29" s="27" t="s">
        <v>72</v>
      </c>
    </row>
    <row r="30" ht="8.25" customHeight="1"/>
    <row r="31" ht="12.75">
      <c r="A31" s="29" t="s">
        <v>35</v>
      </c>
    </row>
    <row r="32" spans="1:2" ht="12.75">
      <c r="A32" s="30" t="s">
        <v>36</v>
      </c>
      <c r="B32" s="46">
        <v>2879543.262702432</v>
      </c>
    </row>
    <row r="33" spans="1:2" ht="12.75">
      <c r="A33" s="30" t="s">
        <v>37</v>
      </c>
      <c r="B33" s="46">
        <v>2339327.289255936</v>
      </c>
    </row>
    <row r="34" spans="1:2" ht="12.75">
      <c r="A34" s="30" t="s">
        <v>38</v>
      </c>
      <c r="B34" s="46">
        <v>2102055.353990084</v>
      </c>
    </row>
    <row r="35" spans="1:2" ht="12.75">
      <c r="A35" s="30" t="s">
        <v>39</v>
      </c>
      <c r="B35" s="46">
        <v>2782930.2695404137</v>
      </c>
    </row>
    <row r="36" spans="1:2" ht="12.75">
      <c r="A36" s="30" t="s">
        <v>40</v>
      </c>
      <c r="B36" s="46">
        <v>1584374.1680585155</v>
      </c>
    </row>
    <row r="37" spans="1:2" ht="12.75">
      <c r="A37" s="30" t="s">
        <v>41</v>
      </c>
      <c r="B37" s="46">
        <v>1105673.1526012213</v>
      </c>
    </row>
    <row r="38" spans="1:2" ht="12.75">
      <c r="A38" s="30" t="s">
        <v>42</v>
      </c>
      <c r="B38" s="46">
        <v>1360486.2544333276</v>
      </c>
    </row>
    <row r="39" spans="1:2" ht="12.75">
      <c r="A39" s="30" t="s">
        <v>44</v>
      </c>
      <c r="B39" s="46">
        <v>1370997.2712590327</v>
      </c>
    </row>
    <row r="40" spans="1:2" ht="12.75">
      <c r="A40" s="30" t="s">
        <v>43</v>
      </c>
      <c r="B40" s="46">
        <v>1361359.8372609154</v>
      </c>
    </row>
    <row r="41" spans="1:2" ht="12.75">
      <c r="A41" s="30" t="s">
        <v>85</v>
      </c>
      <c r="B41" s="46">
        <v>1387913.1204610532</v>
      </c>
    </row>
    <row r="42" spans="1:2" ht="12.75">
      <c r="A42" s="30" t="s">
        <v>86</v>
      </c>
      <c r="B42" s="39">
        <v>1022798.3629101608</v>
      </c>
    </row>
    <row r="43" spans="1:2" ht="9" customHeight="1">
      <c r="A43" s="30"/>
      <c r="B43" s="46"/>
    </row>
    <row r="44" spans="1:2" ht="12.75">
      <c r="A44" s="36" t="s">
        <v>51</v>
      </c>
      <c r="B44" s="32">
        <f>SUM(B32:B43)</f>
        <v>19297458.342473097</v>
      </c>
    </row>
    <row r="45" spans="1:2" ht="7.5" customHeight="1">
      <c r="A45" s="30"/>
      <c r="B45" s="33"/>
    </row>
    <row r="46" spans="1:2" ht="12.75">
      <c r="A46" s="31" t="s">
        <v>46</v>
      </c>
      <c r="B46" s="33"/>
    </row>
    <row r="47" spans="1:2" ht="8.25" customHeight="1">
      <c r="A47" s="31"/>
      <c r="B47" s="33"/>
    </row>
    <row r="48" spans="1:2" ht="12.75">
      <c r="A48" s="30" t="s">
        <v>47</v>
      </c>
      <c r="B48" s="33">
        <v>463766.68192119</v>
      </c>
    </row>
    <row r="49" spans="1:2" ht="12.75">
      <c r="A49" s="30" t="s">
        <v>48</v>
      </c>
      <c r="B49" s="33">
        <v>3364914.393942916</v>
      </c>
    </row>
    <row r="50" spans="1:2" ht="12.75">
      <c r="A50" s="30" t="s">
        <v>49</v>
      </c>
      <c r="B50" s="39">
        <v>4369494.6916628005</v>
      </c>
    </row>
    <row r="52" spans="1:2" ht="12.75">
      <c r="A52" s="31" t="s">
        <v>50</v>
      </c>
      <c r="B52" s="47">
        <f>SUM(B48:B51)</f>
        <v>8198175.767526906</v>
      </c>
    </row>
    <row r="53" ht="7.5" customHeight="1"/>
    <row r="54" spans="1:2" ht="15.75" thickBot="1">
      <c r="A54" s="34" t="s">
        <v>73</v>
      </c>
      <c r="B54" s="35">
        <f>+B52+B44</f>
        <v>27495634.110000003</v>
      </c>
    </row>
    <row r="55" spans="1:2" ht="15.75" thickTop="1">
      <c r="A55" s="34"/>
      <c r="B55" s="49"/>
    </row>
    <row r="56" spans="1:2" ht="15.75">
      <c r="A56" s="27" t="s">
        <v>74</v>
      </c>
      <c r="B56" s="50"/>
    </row>
    <row r="57" spans="1:2" ht="12.75">
      <c r="A57" s="37" t="s">
        <v>20</v>
      </c>
      <c r="B57" s="46">
        <v>29438553.509999998</v>
      </c>
    </row>
    <row r="58" spans="1:2" ht="12.75">
      <c r="A58" s="37" t="s">
        <v>21</v>
      </c>
      <c r="B58" s="46">
        <v>396596.38</v>
      </c>
    </row>
    <row r="59" spans="1:2" ht="12.75">
      <c r="A59" s="37" t="s">
        <v>25</v>
      </c>
      <c r="B59" s="46">
        <v>1789142.53</v>
      </c>
    </row>
    <row r="60" spans="1:2" ht="12.75">
      <c r="A60" s="37" t="s">
        <v>12</v>
      </c>
      <c r="B60" s="46">
        <v>297542.12</v>
      </c>
    </row>
    <row r="61" spans="1:2" ht="12.75">
      <c r="A61" s="37" t="s">
        <v>52</v>
      </c>
      <c r="B61" s="46">
        <v>2016161.34</v>
      </c>
    </row>
    <row r="62" spans="1:2" ht="12.75">
      <c r="A62" s="37" t="s">
        <v>13</v>
      </c>
      <c r="B62" s="46">
        <v>1969477.38</v>
      </c>
    </row>
    <row r="63" spans="1:2" ht="12.75">
      <c r="A63" s="37" t="s">
        <v>22</v>
      </c>
      <c r="B63" s="46">
        <v>284103.19</v>
      </c>
    </row>
    <row r="64" spans="1:2" ht="12.75">
      <c r="A64" s="37" t="s">
        <v>33</v>
      </c>
      <c r="B64" s="46">
        <v>55462.85</v>
      </c>
    </row>
    <row r="65" spans="1:2" ht="12.75">
      <c r="A65" s="37" t="s">
        <v>11</v>
      </c>
      <c r="B65" s="46">
        <v>597851</v>
      </c>
    </row>
    <row r="66" spans="1:2" ht="12.75">
      <c r="A66" s="37" t="s">
        <v>53</v>
      </c>
      <c r="B66" s="46">
        <v>686558.12</v>
      </c>
    </row>
    <row r="67" spans="1:2" ht="12.75">
      <c r="A67" s="37" t="s">
        <v>23</v>
      </c>
      <c r="B67" s="46">
        <v>2052974</v>
      </c>
    </row>
    <row r="68" spans="1:2" ht="12.75">
      <c r="A68" s="37" t="s">
        <v>24</v>
      </c>
      <c r="B68" s="46">
        <v>304038.97</v>
      </c>
    </row>
    <row r="69" spans="1:2" ht="12.75">
      <c r="A69" s="37" t="s">
        <v>18</v>
      </c>
      <c r="B69" s="46">
        <v>47000</v>
      </c>
    </row>
    <row r="70" spans="1:2" ht="12.75">
      <c r="A70" s="37" t="s">
        <v>87</v>
      </c>
      <c r="B70" s="46">
        <v>200000</v>
      </c>
    </row>
    <row r="71" spans="1:2" ht="12.75">
      <c r="A71" s="37" t="s">
        <v>26</v>
      </c>
      <c r="B71" s="46">
        <v>83017</v>
      </c>
    </row>
    <row r="72" spans="1:2" ht="12.75">
      <c r="A72" s="37" t="s">
        <v>54</v>
      </c>
      <c r="B72" s="46">
        <v>965800</v>
      </c>
    </row>
    <row r="73" spans="1:2" ht="12.75" customHeight="1">
      <c r="A73" s="37" t="s">
        <v>15</v>
      </c>
      <c r="B73" s="46">
        <v>15340</v>
      </c>
    </row>
    <row r="74" spans="1:2" ht="12.75" customHeight="1">
      <c r="A74" s="37" t="s">
        <v>34</v>
      </c>
      <c r="B74" s="46">
        <v>3161403.2</v>
      </c>
    </row>
    <row r="75" spans="1:2" ht="12.75" customHeight="1">
      <c r="A75" s="37" t="s">
        <v>27</v>
      </c>
      <c r="B75" s="46">
        <v>1521830.82</v>
      </c>
    </row>
    <row r="76" spans="1:2" ht="12.75" customHeight="1">
      <c r="A76" s="37" t="s">
        <v>17</v>
      </c>
      <c r="B76" s="46">
        <v>343777.68</v>
      </c>
    </row>
    <row r="77" spans="1:2" ht="12.75" customHeight="1">
      <c r="A77" s="37" t="s">
        <v>55</v>
      </c>
      <c r="B77" s="46">
        <v>9469254.09</v>
      </c>
    </row>
    <row r="78" spans="1:2" ht="12.75" customHeight="1">
      <c r="A78" s="37" t="s">
        <v>28</v>
      </c>
      <c r="B78" s="46">
        <v>54933.79</v>
      </c>
    </row>
    <row r="79" spans="1:2" ht="12.75" customHeight="1">
      <c r="A79" s="37" t="s">
        <v>56</v>
      </c>
      <c r="B79" s="46">
        <v>1224137.3</v>
      </c>
    </row>
    <row r="80" spans="1:2" ht="12.75" customHeight="1">
      <c r="A80" s="37" t="s">
        <v>14</v>
      </c>
      <c r="B80" s="46">
        <v>223893.35</v>
      </c>
    </row>
    <row r="81" spans="1:2" ht="12.75" customHeight="1">
      <c r="A81" s="37" t="s">
        <v>29</v>
      </c>
      <c r="B81" s="46">
        <v>20000</v>
      </c>
    </row>
    <row r="82" spans="1:2" ht="12.75" customHeight="1">
      <c r="A82" s="37" t="s">
        <v>57</v>
      </c>
      <c r="B82" s="46">
        <v>369031.96</v>
      </c>
    </row>
    <row r="83" spans="1:2" ht="12.75" customHeight="1">
      <c r="A83" s="37" t="s">
        <v>58</v>
      </c>
      <c r="B83" s="46">
        <v>70358.83</v>
      </c>
    </row>
    <row r="84" spans="1:2" ht="12.75" customHeight="1">
      <c r="A84" s="37" t="s">
        <v>16</v>
      </c>
      <c r="B84" s="46">
        <v>32904.64</v>
      </c>
    </row>
    <row r="85" spans="1:2" ht="12.75" customHeight="1">
      <c r="A85" s="37" t="s">
        <v>59</v>
      </c>
      <c r="B85" s="46">
        <v>277386.14</v>
      </c>
    </row>
    <row r="86" spans="1:2" ht="12.75" customHeight="1">
      <c r="A86" s="37" t="s">
        <v>60</v>
      </c>
      <c r="B86" s="46">
        <v>241971.88999999998</v>
      </c>
    </row>
    <row r="87" spans="1:2" ht="12.75" customHeight="1">
      <c r="A87" s="37" t="s">
        <v>30</v>
      </c>
      <c r="B87" s="46">
        <v>211486.17</v>
      </c>
    </row>
    <row r="88" spans="1:2" ht="12.75" customHeight="1">
      <c r="A88" s="37" t="s">
        <v>61</v>
      </c>
      <c r="B88" s="46">
        <v>268.11</v>
      </c>
    </row>
    <row r="89" spans="1:2" ht="12.75" customHeight="1">
      <c r="A89" s="37" t="s">
        <v>32</v>
      </c>
      <c r="B89" s="46">
        <v>1557625.68</v>
      </c>
    </row>
    <row r="90" spans="1:2" ht="12.75">
      <c r="A90" s="37" t="s">
        <v>62</v>
      </c>
      <c r="B90" s="46">
        <v>18935233.550000012</v>
      </c>
    </row>
    <row r="91" spans="1:2" ht="12.75" customHeight="1">
      <c r="A91" s="37" t="s">
        <v>63</v>
      </c>
      <c r="B91" s="46">
        <v>373947.98</v>
      </c>
    </row>
    <row r="92" spans="1:2" ht="12.75" customHeight="1">
      <c r="A92" s="37" t="s">
        <v>64</v>
      </c>
      <c r="B92" s="46">
        <v>154122.4</v>
      </c>
    </row>
    <row r="93" spans="1:2" ht="12.75" customHeight="1">
      <c r="A93" s="37" t="s">
        <v>65</v>
      </c>
      <c r="B93" s="46">
        <v>501.33</v>
      </c>
    </row>
    <row r="94" spans="1:2" ht="12.75" customHeight="1">
      <c r="A94" s="37" t="s">
        <v>66</v>
      </c>
      <c r="B94" s="46">
        <v>891226.5600000003</v>
      </c>
    </row>
    <row r="95" spans="1:2" ht="12.75" customHeight="1">
      <c r="A95" s="37" t="s">
        <v>19</v>
      </c>
      <c r="B95" s="39">
        <v>65871.41</v>
      </c>
    </row>
    <row r="96" spans="1:2" ht="23.25" customHeight="1" thickBot="1">
      <c r="A96" s="38" t="s">
        <v>75</v>
      </c>
      <c r="B96" s="44">
        <f>SUM(B57:B95)</f>
        <v>80400785.27000003</v>
      </c>
    </row>
    <row r="97" spans="1:2" ht="14.25" customHeight="1" thickTop="1">
      <c r="A97" s="38"/>
      <c r="B97" s="33"/>
    </row>
    <row r="98" spans="1:5" ht="15" customHeight="1">
      <c r="A98" s="27" t="s">
        <v>76</v>
      </c>
      <c r="B98" s="33"/>
      <c r="E98" s="54"/>
    </row>
    <row r="99" spans="1:2" ht="15" customHeight="1">
      <c r="A99" s="27"/>
      <c r="B99" s="33"/>
    </row>
    <row r="100" spans="1:2" ht="12.75" customHeight="1">
      <c r="A100" s="30" t="s">
        <v>67</v>
      </c>
      <c r="B100" s="33">
        <v>123818.82</v>
      </c>
    </row>
    <row r="101" spans="1:2" ht="12.75" customHeight="1">
      <c r="A101" s="30" t="s">
        <v>31</v>
      </c>
      <c r="B101" s="33">
        <f>506.3+92637.23</f>
        <v>93143.53</v>
      </c>
    </row>
    <row r="102" spans="1:2" ht="12.75" customHeight="1">
      <c r="A102" s="30" t="s">
        <v>68</v>
      </c>
      <c r="B102" s="33">
        <v>11794.07</v>
      </c>
    </row>
    <row r="103" spans="1:2" ht="12.75" customHeight="1">
      <c r="A103" s="30" t="s">
        <v>69</v>
      </c>
      <c r="B103" s="39">
        <v>155674.17</v>
      </c>
    </row>
    <row r="104" spans="1:2" ht="12.75" customHeight="1">
      <c r="A104" s="30"/>
      <c r="B104" s="33"/>
    </row>
    <row r="105" spans="1:2" ht="15.75" thickBot="1">
      <c r="A105" s="34" t="s">
        <v>77</v>
      </c>
      <c r="B105" s="40">
        <f>SUM(B100:B104)</f>
        <v>384430.59</v>
      </c>
    </row>
    <row r="106" spans="1:2" ht="12.75" customHeight="1" thickTop="1">
      <c r="A106" s="30"/>
      <c r="B106" s="33"/>
    </row>
    <row r="107" spans="1:2" ht="12.75" customHeight="1">
      <c r="A107" s="30"/>
      <c r="B107" s="33"/>
    </row>
    <row r="108" spans="1:2" ht="12.75" customHeight="1">
      <c r="A108" s="41"/>
      <c r="B108" s="33"/>
    </row>
    <row r="109" spans="1:2" ht="12.75" customHeight="1">
      <c r="A109" s="30"/>
      <c r="B109" s="33"/>
    </row>
    <row r="110" spans="1:2" ht="12.75" customHeight="1">
      <c r="A110" s="30"/>
      <c r="B110" s="33"/>
    </row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  <row r="150" ht="12.75">
      <c r="A150" s="42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 al 31 de agosto de 2013
Valores en RD$
</oddHeader>
  </headerFooter>
  <rowBreaks count="3" manualBreakCount="3">
    <brk id="27" max="255" man="1"/>
    <brk id="54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Eimy. Gomez</cp:lastModifiedBy>
  <cp:lastPrinted>2014-01-30T12:35:48Z</cp:lastPrinted>
  <dcterms:created xsi:type="dcterms:W3CDTF">1999-04-24T14:30:54Z</dcterms:created>
  <dcterms:modified xsi:type="dcterms:W3CDTF">2014-01-31T15:38:45Z</dcterms:modified>
  <cp:category/>
  <cp:version/>
  <cp:contentType/>
  <cp:contentStatus/>
</cp:coreProperties>
</file>