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<sst xmlns="http://schemas.openxmlformats.org/spreadsheetml/2006/main" count="124" uniqueCount="105">
  <si>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</si>
  <si>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</si>
  <si>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</si>
  <si>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</si>
  <si>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</si>
  <si>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</si>
  <si>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</si>
  <si>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</si>
  <si>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</si>
  <si>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</si>
  <si>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</si>
  <si>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</si>
  <si>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</si>
  <si>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</si>
  <si>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</si>
  <si>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</si>
  <si>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</si>
  <si>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</si>
  <si>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</si>
  <si>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</si>
  <si>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</si>
  <si>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</si>
  <si>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</si>
  <si>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</si>
  <si>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</si>
  <si>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</si>
  <si>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</si>
  <si>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</si>
  <si>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</si>
  <si>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</si>
  <si>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</si>
  <si>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</si>
  <si>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</si>
  <si>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</si>
  <si>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</si>
  <si>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</si>
  <si>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</si>
  <si>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</si>
  <si>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</si>
  <si>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</si>
  <si>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</si>
  <si>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</si>
  <si>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</si>
  <si>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</si>
  <si>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</si>
  <si>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</si>
  <si>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</si>
  <si>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</si>
  <si>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</si>
  <si>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</si>
  <si>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</si>
  <si>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</si>
  <si>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</si>
  <si>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</si>
  <si>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</si>
  <si>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</si>
  <si>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</si>
  <si>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</si>
  <si>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</si>
  <si>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</si>
  <si>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</si>
  <si>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</si>
  <si>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</si>
  <si>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</si>
  <si>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</si>
  <si>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</si>
  <si>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</si>
  <si>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</si>
  <si>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</si>
  <si>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</si>
  <si>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</si>
  <si>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</si>
  <si>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</si>
  <si>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</si>
  <si>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</si>
  <si>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</si>
  <si>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</si>
  <si>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</si>
  <si>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</si>
  <si>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</si>
  <si>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</si>
  <si>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</si>
  <si>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</si>
  <si>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</si>
  <si>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</si>
  <si>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</si>
  <si>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</si>
  <si>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</si>
  <si>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</si>
  <si>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</si>
  <si>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</si>
  <si>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</si>
  <si>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</si>
  <si>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</si>
  <si>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</si>
  <si>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</si>
  <si>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</si>
  <si>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</si>
  <si>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Agosto</t>
  </si>
  <si>
    <t>Al 31-08-2014</t>
  </si>
  <si>
    <t>Resultado del Periodo  Enero-Agosto 2014</t>
  </si>
  <si>
    <t>“Año de la Superación del Analfabetismo”</t>
  </si>
  <si>
    <t>Estado de Resultados</t>
  </si>
  <si>
    <t>(Valores en RD$)</t>
  </si>
  <si>
    <t>Del 1 de enero al 31 de agosto de 2014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</si>
</sst>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7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0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" fontId="4" fillId="0" borderId="0" xfId="82" applyNumberFormat="1">
      <alignment/>
      <protection/>
    </xf>
    <xf numFmtId="0" fontId="4" fillId="0" borderId="0" xfId="83" applyAlignment="1">
      <alignment/>
      <protection/>
    </xf>
    <xf numFmtId="0" fontId="7" fillId="0" borderId="0" xfId="83" applyFont="1" applyAlignment="1">
      <alignment/>
      <protection/>
    </xf>
    <xf numFmtId="3" fontId="7" fillId="0" borderId="0" xfId="83" applyNumberFormat="1" applyFont="1" applyAlignment="1">
      <alignment/>
      <protection/>
    </xf>
    <xf numFmtId="39" fontId="7" fillId="0" borderId="0" xfId="83" applyNumberFormat="1" applyFont="1" applyAlignment="1">
      <alignment/>
      <protection/>
    </xf>
    <xf numFmtId="39" fontId="7" fillId="0" borderId="11" xfId="83" applyNumberFormat="1" applyFont="1" applyBorder="1" applyAlignment="1">
      <alignment/>
      <protection/>
    </xf>
    <xf numFmtId="39" fontId="5" fillId="0" borderId="0" xfId="83" applyNumberFormat="1" applyFont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0" fontId="5" fillId="0" borderId="0" xfId="83" applyFont="1" applyAlignment="1">
      <alignment/>
      <protection/>
    </xf>
    <xf numFmtId="39" fontId="5" fillId="0" borderId="0" xfId="83" applyNumberFormat="1" applyFont="1" applyAlignment="1">
      <alignment/>
      <protection/>
    </xf>
    <xf numFmtId="39" fontId="13" fillId="0" borderId="0" xfId="83" applyNumberFormat="1" applyFont="1" applyFill="1" applyAlignment="1">
      <alignment/>
      <protection/>
    </xf>
    <xf numFmtId="39" fontId="13" fillId="0" borderId="11" xfId="83" applyNumberFormat="1" applyFont="1" applyFill="1" applyBorder="1" applyAlignment="1">
      <alignment/>
      <protection/>
    </xf>
    <xf numFmtId="39" fontId="5" fillId="0" borderId="0" xfId="83" applyNumberFormat="1" applyFont="1" applyBorder="1" applyAlignment="1">
      <alignment/>
      <protection/>
    </xf>
    <xf numFmtId="39" fontId="5" fillId="0" borderId="11" xfId="83" applyNumberFormat="1" applyFont="1" applyBorder="1" applyAlignment="1">
      <alignment/>
      <protection/>
    </xf>
    <xf numFmtId="3" fontId="4" fillId="0" borderId="0" xfId="83" applyNumberFormat="1" applyAlignment="1">
      <alignment/>
      <protection/>
    </xf>
    <xf numFmtId="39" fontId="8" fillId="0" borderId="0" xfId="83" applyNumberFormat="1" applyFont="1" applyBorder="1" applyAlignment="1">
      <alignment/>
      <protection/>
    </xf>
    <xf numFmtId="39" fontId="4" fillId="0" borderId="0" xfId="83" applyNumberFormat="1" applyAlignment="1">
      <alignment/>
      <protection/>
    </xf>
    <xf numFmtId="39" fontId="9" fillId="0" borderId="10" xfId="83" applyNumberFormat="1" applyFont="1" applyBorder="1" applyAlignment="1">
      <alignment/>
      <protection/>
    </xf>
    <xf numFmtId="3" fontId="4" fillId="0" borderId="0" xfId="82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2" applyNumberFormat="1" applyFont="1">
      <alignment/>
      <protection/>
    </xf>
    <xf numFmtId="4" fontId="15" fillId="0" borderId="0" xfId="82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2" applyNumberFormat="1" applyBorder="1">
      <alignment/>
      <protection/>
    </xf>
    <xf numFmtId="3" fontId="21" fillId="0" borderId="0" xfId="82" applyNumberFormat="1" applyFont="1" applyFill="1">
      <alignment/>
      <protection/>
    </xf>
    <xf numFmtId="4" fontId="22" fillId="0" borderId="0" xfId="82" applyNumberFormat="1" applyFont="1" applyBorder="1">
      <alignment/>
      <protection/>
    </xf>
    <xf numFmtId="3" fontId="24" fillId="0" borderId="0" xfId="82" applyNumberFormat="1" applyFont="1" applyFill="1" applyAlignment="1">
      <alignment horizontal="centerContinuous"/>
      <protection/>
    </xf>
    <xf numFmtId="4" fontId="28" fillId="0" borderId="0" xfId="82" applyNumberFormat="1" applyFont="1" applyAlignment="1">
      <alignment horizontal="centerContinuous"/>
      <protection/>
    </xf>
    <xf numFmtId="4" fontId="29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4" fontId="25" fillId="0" borderId="0" xfId="82" applyNumberFormat="1" applyFont="1" applyBorder="1">
      <alignment/>
      <protection/>
    </xf>
    <xf numFmtId="0" fontId="4" fillId="0" borderId="0" xfId="82" applyFont="1" applyFill="1">
      <alignment/>
      <protection/>
    </xf>
    <xf numFmtId="39" fontId="7" fillId="0" borderId="0" xfId="83" applyNumberFormat="1" applyFont="1">
      <alignment/>
      <protection/>
    </xf>
    <xf numFmtId="39" fontId="7" fillId="0" borderId="11" xfId="83" applyNumberFormat="1" applyFont="1" applyBorder="1">
      <alignment/>
      <protection/>
    </xf>
    <xf numFmtId="40" fontId="66" fillId="0" borderId="0" xfId="0" applyNumberFormat="1" applyFont="1" applyBorder="1" applyAlignment="1">
      <alignment horizontal="right"/>
    </xf>
    <xf numFmtId="40" fontId="66" fillId="0" borderId="11" xfId="0" applyNumberFormat="1" applyFont="1" applyBorder="1" applyAlignment="1">
      <alignment horizontal="right"/>
    </xf>
    <xf numFmtId="4" fontId="15" fillId="0" borderId="11" xfId="82" applyNumberFormat="1" applyFont="1" applyBorder="1">
      <alignment/>
      <protection/>
    </xf>
    <xf numFmtId="0" fontId="6" fillId="0" borderId="0" xfId="83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39" fontId="7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5" fillId="0" borderId="0" xfId="83" applyNumberFormat="1" applyFont="1" applyAlignment="1">
      <alignment horizontal="right"/>
      <protection/>
    </xf>
    <xf numFmtId="39" fontId="4" fillId="0" borderId="0" xfId="83" applyNumberFormat="1" applyAlignment="1">
      <alignment horizontal="right"/>
      <protection/>
    </xf>
    <xf numFmtId="0" fontId="4" fillId="0" borderId="0" xfId="83" applyAlignment="1">
      <alignment horizontal="right"/>
      <protection/>
    </xf>
    <xf numFmtId="3" fontId="14" fillId="0" borderId="0" xfId="83" applyNumberFormat="1" applyFont="1" applyAlignment="1">
      <alignment horizontal="right"/>
      <protection/>
    </xf>
    <xf numFmtId="3" fontId="4" fillId="0" borderId="0" xfId="83" applyNumberFormat="1" applyAlignment="1">
      <alignment horizontal="right"/>
      <protection/>
    </xf>
    <xf numFmtId="39" fontId="7" fillId="0" borderId="0" xfId="83" applyNumberFormat="1" applyFont="1" applyBorder="1" applyAlignment="1">
      <alignment/>
      <protection/>
    </xf>
    <xf numFmtId="3" fontId="15" fillId="0" borderId="12" xfId="82" applyNumberFormat="1" applyFont="1" applyFill="1" applyBorder="1" applyAlignment="1">
      <alignment horizontal="center"/>
      <protection/>
    </xf>
    <xf numFmtId="4" fontId="15" fillId="0" borderId="12" xfId="82" applyNumberFormat="1" applyFont="1" applyBorder="1" applyAlignment="1">
      <alignment horizontal="center"/>
      <protection/>
    </xf>
    <xf numFmtId="0" fontId="20" fillId="0" borderId="0" xfId="82" applyFont="1" applyAlignment="1" quotePrefix="1">
      <alignment horizontal="left"/>
      <protection/>
    </xf>
    <xf numFmtId="0" fontId="1" fillId="0" borderId="0" xfId="82" applyFont="1" applyAlignment="1" quotePrefix="1">
      <alignment horizontal="left"/>
      <protection/>
    </xf>
    <xf numFmtId="3" fontId="30" fillId="0" borderId="12" xfId="82" applyNumberFormat="1" applyFont="1" applyFill="1" applyBorder="1" applyAlignment="1">
      <alignment horizontal="center"/>
      <protection/>
    </xf>
    <xf numFmtId="4" fontId="30" fillId="0" borderId="12" xfId="82" applyNumberFormat="1" applyFont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83" applyFont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15" fillId="0" borderId="0" xfId="83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847725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">
      <selection activeCell="B12" sqref="B12:E12"/>
    </sheetView>
  </sheetViews>
  <sheetFormatPr defaultColWidth="12.00390625" defaultRowHeight="12.75"/>
  <cols>
    <col min="1" max="1" width="0.12890625" style="1" customWidth="1"/>
    <col min="2" max="2" width="42.75390625" style="1" bestFit="1" customWidth="1"/>
    <col min="3" max="3" width="9.375" style="9" bestFit="1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2:6" ht="14.25">
      <c r="B10" s="86" t="s">
        <v>101</v>
      </c>
      <c r="C10" s="86"/>
      <c r="D10" s="86"/>
      <c r="E10" s="86"/>
      <c r="F10" s="31"/>
    </row>
    <row r="11" spans="2:6" ht="19.5">
      <c r="B11" s="87" t="s">
        <v>102</v>
      </c>
      <c r="C11" s="87"/>
      <c r="D11" s="87"/>
      <c r="E11" s="87"/>
      <c r="F11" s="31"/>
    </row>
    <row r="12" spans="2:6" ht="15.75">
      <c r="B12" s="88" t="s">
        <v>104</v>
      </c>
      <c r="C12" s="88"/>
      <c r="D12" s="88"/>
      <c r="E12" s="88"/>
      <c r="F12" s="31"/>
    </row>
    <row r="13" spans="2:6" ht="12.75">
      <c r="B13" s="89" t="s">
        <v>103</v>
      </c>
      <c r="C13" s="89"/>
      <c r="D13" s="89"/>
      <c r="E13" s="89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98</v>
      </c>
      <c r="E15" s="81" t="s">
        <v>99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v>4747003.240000001</v>
      </c>
      <c r="E18" s="34">
        <v>48129511.03</v>
      </c>
      <c r="F18" s="31"/>
    </row>
    <row r="19" spans="2:6" ht="15.75">
      <c r="B19" s="3" t="s">
        <v>63</v>
      </c>
      <c r="C19" s="28"/>
      <c r="D19" s="65">
        <v>30062149</v>
      </c>
      <c r="E19" s="65">
        <v>240497192</v>
      </c>
      <c r="F19" s="31"/>
    </row>
    <row r="20" spans="2:6" ht="15.75">
      <c r="B20" s="3" t="s">
        <v>64</v>
      </c>
      <c r="C20" s="3"/>
      <c r="D20" s="66">
        <v>39333334</v>
      </c>
      <c r="E20" s="66">
        <v>314666672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74142486.24000001</v>
      </c>
      <c r="E22" s="36">
        <f>SUM(E18:E21)</f>
        <v>603293375.03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6076409.669999999</v>
      </c>
      <c r="E25" s="35">
        <f>+AER!C52</f>
        <v>61607321.3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68066076.57000001</v>
      </c>
      <c r="E27" s="37">
        <f>+E22-E25</f>
        <v>541686053.73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109642207.01</v>
      </c>
      <c r="E30" s="40">
        <f>+AER!C105</f>
        <v>793512656.97</v>
      </c>
      <c r="F30" s="31"/>
    </row>
    <row r="31" spans="2:6" ht="15.75">
      <c r="B31" s="3" t="s">
        <v>7</v>
      </c>
      <c r="C31" s="28" t="s">
        <v>62</v>
      </c>
      <c r="D31" s="35">
        <f>+AER!B114</f>
        <v>271536.64</v>
      </c>
      <c r="E31" s="41">
        <f>+AER!C114</f>
        <v>3859747.5100000002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109913743.65</v>
      </c>
      <c r="E33" s="43">
        <f>SUM(E30:E32)</f>
        <v>797372404.48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-41847667.08</v>
      </c>
      <c r="E35" s="45">
        <f>E27-E33</f>
        <v>-255686350.75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469831.7</v>
      </c>
      <c r="E37" s="41">
        <v>3229726.74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100</v>
      </c>
      <c r="C39" s="6"/>
      <c r="D39" s="47">
        <f>+D37+D35</f>
        <v>-41377835.379999995</v>
      </c>
      <c r="E39" s="47">
        <f>+E37+E35</f>
        <v>-252456624.01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mergeCells count="4">
    <mergeCell ref="B10:E10"/>
    <mergeCell ref="B11:E11"/>
    <mergeCell ref="B12:E12"/>
    <mergeCell ref="B13:E13"/>
  </mergeCells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65">
      <selection activeCell="C79" sqref="C79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6.25390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4" t="s">
        <v>98</v>
      </c>
      <c r="C2" s="85" t="s">
        <v>99</v>
      </c>
    </row>
    <row r="3" ht="12.75">
      <c r="A3" s="14" t="s">
        <v>32</v>
      </c>
    </row>
    <row r="4" spans="1:5" ht="12.75">
      <c r="A4" s="15" t="s">
        <v>33</v>
      </c>
      <c r="B4" s="49">
        <v>649960.56</v>
      </c>
      <c r="C4" s="49">
        <v>6167816.329999999</v>
      </c>
      <c r="D4" s="15"/>
      <c r="E4" s="50"/>
    </row>
    <row r="5" spans="1:5" ht="12.75">
      <c r="A5" s="15" t="s">
        <v>34</v>
      </c>
      <c r="B5" s="49">
        <v>469368.91000000003</v>
      </c>
      <c r="C5" s="49">
        <v>6096102.21</v>
      </c>
      <c r="D5" s="15"/>
      <c r="E5" s="51"/>
    </row>
    <row r="6" spans="1:5" ht="12.75">
      <c r="A6" s="15" t="s">
        <v>35</v>
      </c>
      <c r="B6" s="49">
        <v>574385.55</v>
      </c>
      <c r="C6" s="49">
        <v>6483433.94</v>
      </c>
      <c r="D6" s="15"/>
      <c r="E6" s="51"/>
    </row>
    <row r="7" spans="1:5" ht="12.75">
      <c r="A7" s="15" t="s">
        <v>36</v>
      </c>
      <c r="B7" s="49">
        <v>477117.19</v>
      </c>
      <c r="C7" s="49">
        <v>5132893.12</v>
      </c>
      <c r="D7" s="15"/>
      <c r="E7" s="51"/>
    </row>
    <row r="8" spans="1:5" ht="12.75">
      <c r="A8" s="15" t="s">
        <v>37</v>
      </c>
      <c r="B8" s="49">
        <v>471921.83</v>
      </c>
      <c r="C8" s="49">
        <v>3738260.94</v>
      </c>
      <c r="D8" s="15"/>
      <c r="E8" s="51"/>
    </row>
    <row r="9" spans="1:5" ht="12.75">
      <c r="A9" s="15" t="s">
        <v>38</v>
      </c>
      <c r="B9" s="49">
        <v>215957.45</v>
      </c>
      <c r="C9" s="49">
        <v>1850971.27</v>
      </c>
      <c r="D9" s="15"/>
      <c r="E9" s="51"/>
    </row>
    <row r="10" spans="1:5" ht="12.75">
      <c r="A10" s="15" t="s">
        <v>39</v>
      </c>
      <c r="B10" s="49">
        <v>360456.4</v>
      </c>
      <c r="C10" s="49">
        <v>3794646.09</v>
      </c>
      <c r="D10" s="15"/>
      <c r="E10" s="51"/>
    </row>
    <row r="11" spans="1:5" ht="12.75">
      <c r="A11" s="15" t="s">
        <v>41</v>
      </c>
      <c r="B11" s="49">
        <v>308397.7</v>
      </c>
      <c r="C11" s="49">
        <v>2401518.44</v>
      </c>
      <c r="D11" s="15"/>
      <c r="E11" s="51"/>
    </row>
    <row r="12" spans="1:5" ht="12.75">
      <c r="A12" s="15" t="s">
        <v>40</v>
      </c>
      <c r="B12" s="49">
        <v>202576.99</v>
      </c>
      <c r="C12" s="49">
        <v>3350402.76</v>
      </c>
      <c r="D12" s="15"/>
      <c r="E12" s="51"/>
    </row>
    <row r="13" spans="1:5" ht="12.75">
      <c r="A13" s="15" t="s">
        <v>65</v>
      </c>
      <c r="B13" s="49">
        <v>247283.7</v>
      </c>
      <c r="C13" s="49">
        <v>2195797.39</v>
      </c>
      <c r="D13" s="15"/>
      <c r="E13" s="51"/>
    </row>
    <row r="14" spans="1:5" ht="12.75">
      <c r="A14" s="15" t="s">
        <v>66</v>
      </c>
      <c r="B14" s="52">
        <v>164165.96</v>
      </c>
      <c r="C14" s="52">
        <v>1859875.54</v>
      </c>
      <c r="D14" s="15"/>
      <c r="E14" s="51"/>
    </row>
    <row r="15" spans="1:3" ht="20.25" customHeight="1">
      <c r="A15" s="16" t="s">
        <v>42</v>
      </c>
      <c r="B15" s="54">
        <f>SUM(B4:B14)</f>
        <v>4141592.240000001</v>
      </c>
      <c r="C15" s="54">
        <f>SUM(C4:C14)</f>
        <v>43071718.03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v>0</v>
      </c>
      <c r="C19" s="30">
        <v>525904</v>
      </c>
    </row>
    <row r="20" spans="1:3" ht="12.75">
      <c r="A20" s="15" t="s">
        <v>45</v>
      </c>
      <c r="B20" s="55">
        <v>553786</v>
      </c>
      <c r="C20" s="30">
        <v>4139980</v>
      </c>
    </row>
    <row r="21" spans="1:3" ht="12.75">
      <c r="A21" s="15" t="s">
        <v>67</v>
      </c>
      <c r="B21" s="52">
        <v>51625</v>
      </c>
      <c r="C21" s="56">
        <v>391909</v>
      </c>
    </row>
    <row r="23" spans="1:3" ht="12.75">
      <c r="A23" s="16" t="s">
        <v>46</v>
      </c>
      <c r="B23" s="56">
        <f>SUM(B19:B21)</f>
        <v>605411</v>
      </c>
      <c r="C23" s="56">
        <f>SUM(C19:C21)</f>
        <v>5057793</v>
      </c>
    </row>
    <row r="25" spans="1:3" ht="15.75" thickBot="1">
      <c r="A25" s="19" t="s">
        <v>90</v>
      </c>
      <c r="B25" s="20">
        <f>+B15+B23</f>
        <v>4747003.240000001</v>
      </c>
      <c r="C25" s="20">
        <f>+C15+C23</f>
        <v>48129511.03</v>
      </c>
    </row>
    <row r="26" spans="1:3" ht="15.75" thickTop="1">
      <c r="A26" s="19"/>
      <c r="B26" s="57"/>
      <c r="C26" s="58"/>
    </row>
    <row r="27" ht="12.75">
      <c r="A27" s="83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832024.73</v>
      </c>
      <c r="C30" s="67">
        <v>7894291.05</v>
      </c>
    </row>
    <row r="31" spans="1:3" ht="12.75">
      <c r="A31" s="15" t="s">
        <v>34</v>
      </c>
      <c r="B31" s="49">
        <v>600792.2</v>
      </c>
      <c r="C31" s="67">
        <v>7803013.08</v>
      </c>
    </row>
    <row r="32" spans="1:3" ht="12.75">
      <c r="A32" s="15" t="s">
        <v>35</v>
      </c>
      <c r="B32" s="49">
        <v>735383.81</v>
      </c>
      <c r="C32" s="67">
        <v>8299805.69</v>
      </c>
    </row>
    <row r="33" spans="1:3" ht="12.75">
      <c r="A33" s="15" t="s">
        <v>36</v>
      </c>
      <c r="B33" s="49">
        <v>610710</v>
      </c>
      <c r="C33" s="67">
        <v>6570793.09</v>
      </c>
    </row>
    <row r="34" spans="1:3" ht="12.75">
      <c r="A34" s="15" t="s">
        <v>37</v>
      </c>
      <c r="B34" s="49">
        <v>604059.94</v>
      </c>
      <c r="C34" s="67">
        <v>4784985.52</v>
      </c>
    </row>
    <row r="35" spans="1:3" ht="12.75">
      <c r="A35" s="15" t="s">
        <v>38</v>
      </c>
      <c r="B35" s="49">
        <v>276425.54</v>
      </c>
      <c r="C35" s="67">
        <v>2369275.43</v>
      </c>
    </row>
    <row r="36" spans="1:3" ht="12.75">
      <c r="A36" s="15" t="s">
        <v>39</v>
      </c>
      <c r="B36" s="49">
        <v>461384.19</v>
      </c>
      <c r="C36" s="67">
        <v>4857281.52</v>
      </c>
    </row>
    <row r="37" spans="1:3" ht="12.75">
      <c r="A37" s="15" t="s">
        <v>41</v>
      </c>
      <c r="B37" s="49">
        <v>394749.06</v>
      </c>
      <c r="C37" s="67">
        <v>3074123.62</v>
      </c>
    </row>
    <row r="38" spans="1:3" ht="12.75">
      <c r="A38" s="15" t="s">
        <v>40</v>
      </c>
      <c r="B38" s="49">
        <v>259298.55</v>
      </c>
      <c r="C38" s="67">
        <v>4288515.07</v>
      </c>
    </row>
    <row r="39" spans="1:3" ht="12.75">
      <c r="A39" s="15" t="s">
        <v>65</v>
      </c>
      <c r="B39" s="49">
        <v>316523.14</v>
      </c>
      <c r="C39" s="67">
        <v>2810620.65</v>
      </c>
    </row>
    <row r="40" spans="1:3" ht="12.75">
      <c r="A40" s="15" t="s">
        <v>66</v>
      </c>
      <c r="B40" s="52">
        <v>210132.43</v>
      </c>
      <c r="C40" s="68">
        <v>2380640.7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5301483.589999999</v>
      </c>
      <c r="C42" s="54">
        <f>SUM(C30:C41)</f>
        <v>55133345.419999994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v>0</v>
      </c>
      <c r="C46" s="55">
        <v>673157.96</v>
      </c>
    </row>
    <row r="47" spans="1:3" ht="12.75">
      <c r="A47" s="15" t="s">
        <v>45</v>
      </c>
      <c r="B47" s="55">
        <v>708846.0799999998</v>
      </c>
      <c r="C47" s="55">
        <v>5299174.4</v>
      </c>
    </row>
    <row r="48" spans="1:3" ht="12.75">
      <c r="A48" s="15" t="s">
        <v>67</v>
      </c>
      <c r="B48" s="52">
        <v>66080</v>
      </c>
      <c r="C48" s="52">
        <v>501643.52</v>
      </c>
    </row>
    <row r="50" spans="1:3" ht="12.75">
      <c r="A50" s="16" t="s">
        <v>46</v>
      </c>
      <c r="B50" s="69">
        <f>SUM(B46:B48)</f>
        <v>774926.0799999998</v>
      </c>
      <c r="C50" s="69">
        <f>SUM(C46:C48)</f>
        <v>6473975.880000001</v>
      </c>
    </row>
    <row r="51" ht="7.5" customHeight="1"/>
    <row r="52" spans="1:3" ht="15.75" thickBot="1">
      <c r="A52" s="19" t="s">
        <v>92</v>
      </c>
      <c r="B52" s="20">
        <f>+B50+B42</f>
        <v>6076409.669999999</v>
      </c>
      <c r="C52" s="20">
        <f>+C50+C42</f>
        <v>61607321.3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v>35109551.21</v>
      </c>
      <c r="C55" s="49">
        <v>268621187.65</v>
      </c>
    </row>
    <row r="56" spans="1:3" ht="12.75">
      <c r="A56" s="22" t="s">
        <v>21</v>
      </c>
      <c r="B56" s="49">
        <v>148300.73</v>
      </c>
      <c r="C56" s="49">
        <v>1151491.15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v>336117.5</v>
      </c>
      <c r="C58" s="49">
        <v>5215030.27</v>
      </c>
    </row>
    <row r="59" spans="1:3" ht="12.75">
      <c r="A59" s="22" t="s">
        <v>12</v>
      </c>
      <c r="B59" s="49">
        <v>93985.21</v>
      </c>
      <c r="C59" s="49">
        <v>435021.13</v>
      </c>
    </row>
    <row r="60" spans="1:3" ht="12.75">
      <c r="A60" s="22" t="s">
        <v>48</v>
      </c>
      <c r="B60" s="49">
        <v>2403835.3</v>
      </c>
      <c r="C60" s="49">
        <v>18284981.88</v>
      </c>
    </row>
    <row r="61" spans="1:3" ht="12.75">
      <c r="A61" s="22" t="s">
        <v>13</v>
      </c>
      <c r="B61" s="49">
        <v>2345626.48</v>
      </c>
      <c r="C61" s="49">
        <v>17842439</v>
      </c>
    </row>
    <row r="62" spans="1:3" ht="12.75">
      <c r="A62" s="22" t="s">
        <v>22</v>
      </c>
      <c r="B62" s="49">
        <v>339480.08999999997</v>
      </c>
      <c r="C62" s="49">
        <v>2574751.44</v>
      </c>
    </row>
    <row r="63" spans="1:3" ht="12.75">
      <c r="A63" s="22" t="s">
        <v>69</v>
      </c>
      <c r="B63" s="49">
        <v>24357.4</v>
      </c>
      <c r="C63" s="49">
        <v>312504.82</v>
      </c>
    </row>
    <row r="64" spans="1:3" ht="12.75">
      <c r="A64" s="22" t="s">
        <v>70</v>
      </c>
      <c r="B64" s="49">
        <v>0</v>
      </c>
      <c r="C64" s="49">
        <v>135346</v>
      </c>
    </row>
    <row r="65" spans="1:3" ht="12.75">
      <c r="A65" s="22" t="s">
        <v>85</v>
      </c>
      <c r="B65" s="49">
        <v>321666</v>
      </c>
      <c r="C65" s="49">
        <v>2770187.31</v>
      </c>
    </row>
    <row r="66" spans="1:3" ht="12.75">
      <c r="A66" s="22" t="s">
        <v>86</v>
      </c>
      <c r="B66" s="49">
        <v>152829.43</v>
      </c>
      <c r="C66" s="49">
        <v>1601483.67</v>
      </c>
    </row>
    <row r="67" spans="1:3" ht="12.75">
      <c r="A67" s="22" t="s">
        <v>71</v>
      </c>
      <c r="B67" s="49">
        <v>0</v>
      </c>
      <c r="C67" s="49">
        <v>150000</v>
      </c>
    </row>
    <row r="68" spans="1:3" ht="12.75">
      <c r="A68" s="22" t="s">
        <v>72</v>
      </c>
      <c r="B68" s="49">
        <v>5400</v>
      </c>
      <c r="C68" s="49">
        <v>42985.1</v>
      </c>
    </row>
    <row r="69" spans="1:3" ht="12.75">
      <c r="A69" s="22" t="s">
        <v>88</v>
      </c>
      <c r="B69" s="49">
        <v>1975380.85</v>
      </c>
      <c r="C69" s="49">
        <v>13593841.28</v>
      </c>
    </row>
    <row r="70" spans="1:3" ht="12.75">
      <c r="A70" s="22" t="s">
        <v>23</v>
      </c>
      <c r="B70" s="49">
        <v>0</v>
      </c>
      <c r="C70" s="49">
        <v>2157014.61</v>
      </c>
    </row>
    <row r="71" spans="1:3" ht="12.75">
      <c r="A71" s="22" t="s">
        <v>18</v>
      </c>
      <c r="B71" s="49">
        <v>13000</v>
      </c>
      <c r="C71" s="49">
        <v>115730</v>
      </c>
    </row>
    <row r="72" spans="1:3" ht="12.75">
      <c r="A72" s="22" t="s">
        <v>25</v>
      </c>
      <c r="B72" s="49">
        <v>177423.34</v>
      </c>
      <c r="C72" s="49">
        <v>949215.83</v>
      </c>
    </row>
    <row r="73" spans="1:3" ht="12.75">
      <c r="A73" s="22" t="s">
        <v>49</v>
      </c>
      <c r="B73" s="49">
        <v>155000</v>
      </c>
      <c r="C73" s="49">
        <v>1869999.88</v>
      </c>
    </row>
    <row r="74" spans="1:3" ht="12.75">
      <c r="A74" s="22" t="s">
        <v>15</v>
      </c>
      <c r="B74" s="49">
        <v>0</v>
      </c>
      <c r="C74" s="49">
        <v>169219.42</v>
      </c>
    </row>
    <row r="75" spans="1:3" ht="12.75" customHeight="1">
      <c r="A75" s="22" t="s">
        <v>31</v>
      </c>
      <c r="B75" s="49">
        <v>1300200</v>
      </c>
      <c r="C75" s="49">
        <v>14866001.26</v>
      </c>
    </row>
    <row r="76" spans="1:3" ht="12.75" customHeight="1">
      <c r="A76" s="22" t="s">
        <v>26</v>
      </c>
      <c r="B76" s="49">
        <v>1292428.6</v>
      </c>
      <c r="C76" s="49">
        <v>10209302.079999998</v>
      </c>
    </row>
    <row r="77" spans="1:3" ht="12.75" customHeight="1">
      <c r="A77" s="22" t="s">
        <v>17</v>
      </c>
      <c r="B77" s="49">
        <v>379738.86</v>
      </c>
      <c r="C77" s="49">
        <v>3671541.4299999997</v>
      </c>
    </row>
    <row r="78" spans="1:3" ht="12.75" customHeight="1">
      <c r="A78" s="22" t="s">
        <v>50</v>
      </c>
      <c r="B78" s="49">
        <f>1761000-305000</f>
        <v>1456000</v>
      </c>
      <c r="C78" s="49">
        <f>21288976.16+305000</f>
        <v>21593976.16</v>
      </c>
    </row>
    <row r="79" spans="1:3" ht="12.75" customHeight="1">
      <c r="A79" s="22" t="s">
        <v>73</v>
      </c>
      <c r="B79" s="49">
        <v>553799.7</v>
      </c>
      <c r="C79" s="49">
        <v>5009890.58</v>
      </c>
    </row>
    <row r="80" spans="1:3" ht="12.75" customHeight="1">
      <c r="A80" s="22" t="s">
        <v>11</v>
      </c>
      <c r="B80" s="49">
        <v>583950</v>
      </c>
      <c r="C80" s="49">
        <v>3981266.67</v>
      </c>
    </row>
    <row r="81" spans="1:3" ht="12.75" customHeight="1">
      <c r="A81" s="22" t="s">
        <v>27</v>
      </c>
      <c r="B81" s="49">
        <v>43578</v>
      </c>
      <c r="C81" s="49">
        <v>627230.55</v>
      </c>
    </row>
    <row r="82" spans="1:3" ht="12.75" customHeight="1">
      <c r="A82" s="22" t="s">
        <v>74</v>
      </c>
      <c r="B82" s="49">
        <v>0</v>
      </c>
      <c r="C82" s="49">
        <v>10310562.7</v>
      </c>
    </row>
    <row r="83" spans="1:3" ht="12.75" customHeight="1">
      <c r="A83" s="22" t="s">
        <v>14</v>
      </c>
      <c r="B83" s="49">
        <v>12000</v>
      </c>
      <c r="C83" s="49">
        <v>705657.77</v>
      </c>
    </row>
    <row r="84" spans="1:3" ht="12.75" customHeight="1">
      <c r="A84" s="22" t="s">
        <v>28</v>
      </c>
      <c r="B84" s="49">
        <v>0</v>
      </c>
      <c r="C84" s="49">
        <v>1851430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v>0</v>
      </c>
      <c r="C86" s="49">
        <v>884050.21</v>
      </c>
    </row>
    <row r="87" spans="1:3" ht="12.75" customHeight="1">
      <c r="A87" s="22" t="s">
        <v>52</v>
      </c>
      <c r="B87" s="49">
        <v>0</v>
      </c>
      <c r="C87" s="49">
        <v>443113.06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v>261662.64</v>
      </c>
      <c r="C89" s="49">
        <v>2123944.89</v>
      </c>
    </row>
    <row r="90" spans="1:3" ht="12.75" customHeight="1">
      <c r="A90" s="22" t="s">
        <v>54</v>
      </c>
      <c r="B90" s="49">
        <v>315914.18</v>
      </c>
      <c r="C90" s="49">
        <v>2719261.86</v>
      </c>
    </row>
    <row r="91" spans="1:3" ht="12.75">
      <c r="A91" s="22" t="s">
        <v>29</v>
      </c>
      <c r="B91" s="49">
        <v>816685.52</v>
      </c>
      <c r="C91" s="49">
        <v>2041905.9100000001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v>0</v>
      </c>
      <c r="C93" s="49">
        <v>23600</v>
      </c>
    </row>
    <row r="94" spans="1:3" ht="12.75">
      <c r="A94" s="22" t="s">
        <v>78</v>
      </c>
      <c r="B94" s="49">
        <v>18065788.23</v>
      </c>
      <c r="C94" s="49">
        <v>99584695.37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v>139019.74</v>
      </c>
      <c r="C96" s="49">
        <v>818100.8300000001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v>39157959.51</v>
      </c>
      <c r="C98" s="49">
        <v>258362065.93</v>
      </c>
    </row>
    <row r="99" spans="1:3" ht="12.75" customHeight="1">
      <c r="A99" s="22" t="s">
        <v>80</v>
      </c>
      <c r="B99" s="49">
        <v>0</v>
      </c>
      <c r="C99" s="49">
        <v>1707202.0799999998</v>
      </c>
    </row>
    <row r="100" spans="1:3" ht="12.75" customHeight="1">
      <c r="A100" s="22" t="s">
        <v>81</v>
      </c>
      <c r="B100" s="49">
        <v>154078.5</v>
      </c>
      <c r="C100" s="49">
        <v>1232628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v>1477949.9900000002</v>
      </c>
      <c r="C102" s="49">
        <v>12023735.440000001</v>
      </c>
    </row>
    <row r="103" spans="1:3" ht="12.75">
      <c r="A103" s="22" t="s">
        <v>83</v>
      </c>
      <c r="B103" s="49">
        <v>0</v>
      </c>
      <c r="C103" s="49">
        <v>69000</v>
      </c>
    </row>
    <row r="104" spans="1:3" ht="12.75" customHeight="1">
      <c r="A104" s="22" t="s">
        <v>19</v>
      </c>
      <c r="B104" s="52">
        <v>29500</v>
      </c>
      <c r="C104" s="52">
        <v>660063.75</v>
      </c>
    </row>
    <row r="105" spans="1:3" ht="23.25" customHeight="1" thickBot="1">
      <c r="A105" s="19" t="s">
        <v>94</v>
      </c>
      <c r="B105" s="62">
        <f>SUM(B55:B104)</f>
        <v>109642207.01</v>
      </c>
      <c r="C105" s="62">
        <f>SUM(C55:C104)</f>
        <v>793512656.97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v>240405.35</v>
      </c>
      <c r="C109" s="18">
        <v>2318884.65</v>
      </c>
    </row>
    <row r="110" spans="1:3" ht="12.75" customHeight="1">
      <c r="A110" s="15" t="s">
        <v>30</v>
      </c>
      <c r="B110" s="18">
        <v>4565.8</v>
      </c>
      <c r="C110" s="18">
        <v>717878.54</v>
      </c>
    </row>
    <row r="111" spans="1:3" ht="12.75" customHeight="1">
      <c r="A111" s="15" t="s">
        <v>57</v>
      </c>
      <c r="B111" s="18">
        <v>0</v>
      </c>
      <c r="C111" s="18">
        <v>71026.99</v>
      </c>
    </row>
    <row r="112" spans="1:3" ht="12.75" customHeight="1">
      <c r="A112" s="15" t="s">
        <v>58</v>
      </c>
      <c r="B112" s="24">
        <v>26565.49</v>
      </c>
      <c r="C112" s="24">
        <v>751957.33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271536.64</v>
      </c>
      <c r="C114" s="25">
        <f>SUM(C109:C112)</f>
        <v>3859747.5100000002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agosto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Usuario de Windows</cp:lastModifiedBy>
  <cp:lastPrinted>2015-02-03T13:10:37Z</cp:lastPrinted>
  <dcterms:created xsi:type="dcterms:W3CDTF">1999-04-24T14:30:54Z</dcterms:created>
  <dcterms:modified xsi:type="dcterms:W3CDTF">2015-02-11T18:10:23Z</dcterms:modified>
  <cp:category/>
  <cp:version/>
  <cp:contentType/>
  <cp:contentStatus/>
</cp:coreProperties>
</file>