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ER" sheetId="1" r:id="rId1"/>
    <sheet name="AER" sheetId="2" r:id="rId2"/>
  </sheets>
  <definedNames/>
  <calcPr fullCalcOnLoad="1"/>
</workbook>
</file>

<file path=xl/sharedStrings.xml><?xml version="1.0" encoding="utf-8"?>
<sst xmlns="http://schemas.openxmlformats.org/spreadsheetml/2006/main" count="98" uniqueCount="84">
  <si>
    <t>Supermercado El Seybo</t>
  </si>
  <si>
    <t>Plazas Agropecuarias</t>
  </si>
  <si>
    <t>Supermercados:</t>
  </si>
  <si>
    <t>Supermercado Inespre I</t>
  </si>
  <si>
    <t>Supermercado III-UASD</t>
  </si>
  <si>
    <t>Supermercado Santiago VIII</t>
  </si>
  <si>
    <t>Total Ingreso Bruto</t>
  </si>
  <si>
    <t>Resultado Bruto</t>
  </si>
  <si>
    <t>Publicidad y Promocion</t>
  </si>
  <si>
    <t>Empaques de Mercancias</t>
  </si>
  <si>
    <t>Regalia Pascual</t>
  </si>
  <si>
    <t>Servicio de Transporte</t>
  </si>
  <si>
    <t>Supermercado II-Hermandad de Pensionados</t>
  </si>
  <si>
    <t>Total Costo de Ventas por Supermercados</t>
  </si>
  <si>
    <t>Total Ventas por Supermercados</t>
  </si>
  <si>
    <t>Plazas Agropecuarias y Unidades Móviles:</t>
  </si>
  <si>
    <t>Alquiler Locales Comerciales</t>
  </si>
  <si>
    <t>(10) Ingresos por Centro de Distribución</t>
  </si>
  <si>
    <t>(11) Costo de Ventas por Centro de Distribución</t>
  </si>
  <si>
    <t>(12) Gastos Operacionales</t>
  </si>
  <si>
    <t>(13) Gastos Financieros</t>
  </si>
  <si>
    <t>Supermercad Pedro Sanchez</t>
  </si>
  <si>
    <t>Gastos Miscelaneos</t>
  </si>
  <si>
    <t>Uniforme de Personal</t>
  </si>
  <si>
    <t>Subsidio Comida Empleado</t>
  </si>
  <si>
    <t>Servicio de Comunicacion</t>
  </si>
  <si>
    <t>Donaciones de Productos</t>
  </si>
  <si>
    <t>Otras Donaciones</t>
  </si>
  <si>
    <t>Labor Realizada</t>
  </si>
  <si>
    <t>Supermercado Hato Mayor</t>
  </si>
  <si>
    <t>Alquiler Equipos y Otros</t>
  </si>
  <si>
    <t>Gastos Médicos</t>
  </si>
  <si>
    <t>Intereses Sobre Préstamos</t>
  </si>
  <si>
    <t>Impuestos sobre Cheques y Transferencias</t>
  </si>
  <si>
    <t>Total  Gastos Operacionales y Financieros</t>
  </si>
  <si>
    <t>Seguro Familiar de Salud</t>
  </si>
  <si>
    <t>Seguro Riesgos Laborales</t>
  </si>
  <si>
    <t>Decomisos de Productos</t>
  </si>
  <si>
    <t>Labor Extraordinaria</t>
  </si>
  <si>
    <t>Vacaciones</t>
  </si>
  <si>
    <t>Seguro Medico</t>
  </si>
  <si>
    <t>Energía Eléctrica</t>
  </si>
  <si>
    <t>Resultados antes de Otros Ingresos</t>
  </si>
  <si>
    <t>Otros Ingresos</t>
  </si>
  <si>
    <t>Sueldos</t>
  </si>
  <si>
    <t>Gastos de Viajes</t>
  </si>
  <si>
    <t>Ingresos</t>
  </si>
  <si>
    <t>Menos:</t>
  </si>
  <si>
    <t>Honorarios Profesionales</t>
  </si>
  <si>
    <t>Gastos Financieros</t>
  </si>
  <si>
    <t>Comisiones Bancarias</t>
  </si>
  <si>
    <t>Gastos Operacionales</t>
  </si>
  <si>
    <t>Agua y Basura</t>
  </si>
  <si>
    <t>Ventas de Productos</t>
  </si>
  <si>
    <t>Costo de Ventas:</t>
  </si>
  <si>
    <t>Indemnización Ley 41-08</t>
  </si>
  <si>
    <t>Materiales y Utiles Oficina</t>
  </si>
  <si>
    <t>Supermercado Sabana de la Mar</t>
  </si>
  <si>
    <t>Combustibles y Lubricantes</t>
  </si>
  <si>
    <t>Utiles y Servicios de  Limpieza</t>
  </si>
  <si>
    <t>Reparaciones y Mant. Activos Fijos</t>
  </si>
  <si>
    <t xml:space="preserve"> (10) Total Ingresos por Centro de Distribución</t>
  </si>
  <si>
    <t>(11) Total Costo de Ventas por Centro de Distribución</t>
  </si>
  <si>
    <t>(12) Total  Gastos Operacionales</t>
  </si>
  <si>
    <t>(13) Total Gastos Financieros</t>
  </si>
  <si>
    <t>Sistema de Pensiones</t>
  </si>
  <si>
    <t>Gastos por Cuentas Incobrables</t>
  </si>
  <si>
    <t>Total Plazas Agropecuarias y Unidades Móviles</t>
  </si>
  <si>
    <t>Alquiler de Vehiculos para Operativos de Ventas</t>
  </si>
  <si>
    <t>Megamercados de Productores</t>
  </si>
  <si>
    <t>Alquiler de Vehiculos Uso Administrativo</t>
  </si>
  <si>
    <t>Depreciacion Activos Fijos</t>
  </si>
  <si>
    <t>Intereses y Cargos por  Mora TSS</t>
  </si>
  <si>
    <t>Servicios Prestados</t>
  </si>
  <si>
    <t>Comisiones Tarjetas de Crédito</t>
  </si>
  <si>
    <t>Resultados de Enero 2013</t>
  </si>
  <si>
    <t>Agromercado Pedro Brand</t>
  </si>
  <si>
    <t>Operativos Móviles</t>
  </si>
  <si>
    <t>Eventos, Seminarios, etc.</t>
  </si>
  <si>
    <t>Gastos Operativos de Ventas</t>
  </si>
  <si>
    <t>Gastos de Representación y Combustibles</t>
  </si>
  <si>
    <t>Intereses por Fondos en Tránsito</t>
  </si>
  <si>
    <t>Unidades Móviles, Operativos de Ventas, etc</t>
  </si>
  <si>
    <t>Aportes Gobierno Central  Nómina</t>
  </si>
</sst>
</file>

<file path=xl/styles.xml><?xml version="1.0" encoding="utf-8"?>
<styleSheet xmlns="http://schemas.openxmlformats.org/spreadsheetml/2006/main">
  <numFmts count="1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93" formatCode="\ #,##0.00;\ #,##0.00"/>
    <numFmt numFmtId="204" formatCode="#,##0.00_ ;[Red]\-#,##0.00\ 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sz val="10"/>
      <name val="Arial Rounded MT Bold"/>
      <family val="2"/>
    </font>
    <font>
      <sz val="11"/>
      <name val="Arial"/>
      <family val="2"/>
    </font>
    <font>
      <b/>
      <u val="single"/>
      <sz val="11"/>
      <name val="Arrus BT"/>
      <family val="1"/>
    </font>
    <font>
      <b/>
      <u val="single"/>
      <sz val="10"/>
      <name val="Arrus BT"/>
      <family val="1"/>
    </font>
    <font>
      <b/>
      <sz val="11"/>
      <name val="Arrus BT"/>
      <family val="0"/>
    </font>
    <font>
      <b/>
      <sz val="12"/>
      <color indexed="8"/>
      <name val="Arrus BT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rus BT"/>
      <family val="0"/>
    </font>
    <font>
      <sz val="11"/>
      <name val="Tahoma"/>
      <family val="2"/>
    </font>
    <font>
      <b/>
      <sz val="11"/>
      <name val="Arial"/>
      <family val="2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rus BT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78">
      <alignment/>
      <protection/>
    </xf>
    <xf numFmtId="0" fontId="4" fillId="0" borderId="0" xfId="79">
      <alignment/>
      <protection/>
    </xf>
    <xf numFmtId="0" fontId="4" fillId="0" borderId="0" xfId="78" applyFont="1">
      <alignment/>
      <protection/>
    </xf>
    <xf numFmtId="0" fontId="12" fillId="0" borderId="0" xfId="78" applyFont="1" applyAlignment="1">
      <alignment horizontal="left"/>
      <protection/>
    </xf>
    <xf numFmtId="0" fontId="5" fillId="0" borderId="0" xfId="78" applyFont="1" applyAlignment="1" quotePrefix="1">
      <alignment horizontal="left"/>
      <protection/>
    </xf>
    <xf numFmtId="3" fontId="4" fillId="0" borderId="0" xfId="79" applyNumberFormat="1">
      <alignment/>
      <protection/>
    </xf>
    <xf numFmtId="0" fontId="1" fillId="0" borderId="0" xfId="78" applyFont="1" applyAlignment="1">
      <alignment horizontal="left"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78" applyFont="1">
      <alignment/>
      <protection/>
    </xf>
    <xf numFmtId="4" fontId="4" fillId="0" borderId="0" xfId="78" applyNumberFormat="1">
      <alignment/>
      <protection/>
    </xf>
    <xf numFmtId="0" fontId="24" fillId="0" borderId="0" xfId="0" applyFont="1" applyAlignment="1">
      <alignment horizontal="left"/>
    </xf>
    <xf numFmtId="0" fontId="26" fillId="0" borderId="0" xfId="79" applyFont="1">
      <alignment/>
      <protection/>
    </xf>
    <xf numFmtId="3" fontId="26" fillId="0" borderId="0" xfId="79" applyNumberFormat="1" applyFont="1">
      <alignment/>
      <protection/>
    </xf>
    <xf numFmtId="4" fontId="14" fillId="0" borderId="0" xfId="78" applyNumberFormat="1" applyFont="1">
      <alignment/>
      <protection/>
    </xf>
    <xf numFmtId="204" fontId="27" fillId="0" borderId="10" xfId="0" applyNumberFormat="1" applyFont="1" applyFill="1" applyBorder="1" applyAlignment="1">
      <alignment horizontal="right"/>
    </xf>
    <xf numFmtId="4" fontId="4" fillId="0" borderId="0" xfId="78" applyNumberFormat="1" applyFont="1">
      <alignment/>
      <protection/>
    </xf>
    <xf numFmtId="204" fontId="27" fillId="0" borderId="0" xfId="0" applyNumberFormat="1" applyFont="1" applyFill="1" applyBorder="1" applyAlignment="1">
      <alignment horizontal="right"/>
    </xf>
    <xf numFmtId="4" fontId="14" fillId="0" borderId="0" xfId="78" applyNumberFormat="1" applyFont="1">
      <alignment/>
      <protection/>
    </xf>
    <xf numFmtId="4" fontId="4" fillId="0" borderId="10" xfId="78" applyNumberFormat="1" applyBorder="1">
      <alignment/>
      <protection/>
    </xf>
    <xf numFmtId="4" fontId="18" fillId="0" borderId="11" xfId="78" applyNumberFormat="1" applyFont="1" applyBorder="1">
      <alignment/>
      <protection/>
    </xf>
    <xf numFmtId="4" fontId="10" fillId="0" borderId="0" xfId="78" applyNumberFormat="1" applyFont="1" applyAlignment="1">
      <alignment horizontal="centerContinuous"/>
      <protection/>
    </xf>
    <xf numFmtId="4" fontId="17" fillId="0" borderId="0" xfId="78" applyNumberFormat="1" applyFont="1">
      <alignment/>
      <protection/>
    </xf>
    <xf numFmtId="39" fontId="7" fillId="0" borderId="10" xfId="79" applyNumberFormat="1" applyFont="1" applyBorder="1">
      <alignment/>
      <protection/>
    </xf>
    <xf numFmtId="39" fontId="5" fillId="0" borderId="0" xfId="79" applyNumberFormat="1" applyFont="1" applyBorder="1">
      <alignment/>
      <protection/>
    </xf>
    <xf numFmtId="39" fontId="25" fillId="0" borderId="10" xfId="79" applyNumberFormat="1" applyFont="1" applyFill="1" applyBorder="1">
      <alignment/>
      <protection/>
    </xf>
    <xf numFmtId="39" fontId="5" fillId="0" borderId="0" xfId="79" applyNumberFormat="1" applyFont="1" applyBorder="1">
      <alignment/>
      <protection/>
    </xf>
    <xf numFmtId="39" fontId="5" fillId="0" borderId="10" xfId="79" applyNumberFormat="1" applyFont="1" applyBorder="1">
      <alignment/>
      <protection/>
    </xf>
    <xf numFmtId="39" fontId="13" fillId="0" borderId="0" xfId="79" applyNumberFormat="1" applyFont="1" applyBorder="1">
      <alignment/>
      <protection/>
    </xf>
    <xf numFmtId="39" fontId="4" fillId="0" borderId="0" xfId="79" applyNumberFormat="1">
      <alignment/>
      <protection/>
    </xf>
    <xf numFmtId="39" fontId="26" fillId="0" borderId="0" xfId="79" applyNumberFormat="1" applyFont="1">
      <alignment/>
      <protection/>
    </xf>
    <xf numFmtId="3" fontId="9" fillId="0" borderId="0" xfId="78" applyNumberFormat="1" applyFont="1" applyFill="1">
      <alignment/>
      <protection/>
    </xf>
    <xf numFmtId="3" fontId="11" fillId="0" borderId="0" xfId="78" applyNumberFormat="1" applyFont="1" applyFill="1" applyAlignment="1">
      <alignment horizontal="centerContinuous"/>
      <protection/>
    </xf>
    <xf numFmtId="3" fontId="4" fillId="0" borderId="0" xfId="78" applyNumberFormat="1" applyFont="1" applyFill="1">
      <alignment/>
      <protection/>
    </xf>
    <xf numFmtId="4" fontId="27" fillId="0" borderId="0" xfId="0" applyNumberFormat="1" applyFont="1" applyFill="1" applyAlignment="1">
      <alignment horizontal="right"/>
    </xf>
    <xf numFmtId="204" fontId="27" fillId="0" borderId="0" xfId="0" applyNumberFormat="1" applyFont="1" applyFill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4" fillId="0" borderId="0" xfId="78" applyFont="1" applyFill="1">
      <alignment/>
      <protection/>
    </xf>
    <xf numFmtId="4" fontId="29" fillId="0" borderId="11" xfId="78" applyNumberFormat="1" applyFont="1" applyBorder="1">
      <alignment/>
      <protection/>
    </xf>
    <xf numFmtId="4" fontId="29" fillId="0" borderId="0" xfId="78" applyNumberFormat="1" applyFont="1" applyBorder="1">
      <alignment/>
      <protection/>
    </xf>
    <xf numFmtId="0" fontId="16" fillId="0" borderId="0" xfId="78" applyFont="1" applyAlignment="1">
      <alignment horizontal="left"/>
      <protection/>
    </xf>
    <xf numFmtId="3" fontId="7" fillId="0" borderId="0" xfId="79" applyNumberFormat="1" applyFont="1" applyBorder="1" applyAlignment="1">
      <alignment horizontal="center"/>
      <protection/>
    </xf>
    <xf numFmtId="0" fontId="64" fillId="0" borderId="0" xfId="0" applyFont="1" applyAlignment="1">
      <alignment horizontal="left"/>
    </xf>
    <xf numFmtId="4" fontId="18" fillId="0" borderId="0" xfId="78" applyNumberFormat="1" applyFont="1" applyBorder="1">
      <alignment/>
      <protection/>
    </xf>
    <xf numFmtId="4" fontId="27" fillId="0" borderId="0" xfId="0" applyNumberFormat="1" applyFont="1" applyFill="1" applyBorder="1" applyAlignment="1">
      <alignment horizontal="right"/>
    </xf>
    <xf numFmtId="4" fontId="30" fillId="0" borderId="11" xfId="78" applyNumberFormat="1" applyFont="1" applyBorder="1">
      <alignment/>
      <protection/>
    </xf>
    <xf numFmtId="204" fontId="4" fillId="0" borderId="0" xfId="78" applyNumberFormat="1">
      <alignment/>
      <protection/>
    </xf>
    <xf numFmtId="0" fontId="4" fillId="0" borderId="12" xfId="79" applyBorder="1">
      <alignment/>
      <protection/>
    </xf>
    <xf numFmtId="3" fontId="4" fillId="0" borderId="13" xfId="79" applyNumberFormat="1" applyBorder="1">
      <alignment/>
      <protection/>
    </xf>
    <xf numFmtId="39" fontId="4" fillId="0" borderId="13" xfId="79" applyNumberFormat="1" applyBorder="1">
      <alignment/>
      <protection/>
    </xf>
    <xf numFmtId="0" fontId="4" fillId="0" borderId="13" xfId="79" applyBorder="1">
      <alignment/>
      <protection/>
    </xf>
    <xf numFmtId="0" fontId="4" fillId="0" borderId="14" xfId="79" applyBorder="1">
      <alignment/>
      <protection/>
    </xf>
    <xf numFmtId="0" fontId="4" fillId="0" borderId="15" xfId="79" applyBorder="1">
      <alignment/>
      <protection/>
    </xf>
    <xf numFmtId="3" fontId="4" fillId="0" borderId="0" xfId="79" applyNumberFormat="1" applyBorder="1">
      <alignment/>
      <protection/>
    </xf>
    <xf numFmtId="39" fontId="4" fillId="0" borderId="0" xfId="79" applyNumberFormat="1" applyBorder="1">
      <alignment/>
      <protection/>
    </xf>
    <xf numFmtId="0" fontId="4" fillId="0" borderId="0" xfId="79" applyBorder="1">
      <alignment/>
      <protection/>
    </xf>
    <xf numFmtId="0" fontId="4" fillId="0" borderId="16" xfId="79" applyBorder="1">
      <alignment/>
      <protection/>
    </xf>
    <xf numFmtId="3" fontId="5" fillId="0" borderId="0" xfId="79" applyNumberFormat="1" applyFont="1" applyBorder="1" applyAlignment="1">
      <alignment horizontal="centerContinuous"/>
      <protection/>
    </xf>
    <xf numFmtId="39" fontId="5" fillId="0" borderId="0" xfId="79" applyNumberFormat="1" applyFont="1" applyBorder="1" applyAlignment="1">
      <alignment horizontal="centerContinuous"/>
      <protection/>
    </xf>
    <xf numFmtId="0" fontId="6" fillId="0" borderId="15" xfId="79" applyFont="1" applyBorder="1" applyAlignment="1">
      <alignment horizontal="centerContinuous"/>
      <protection/>
    </xf>
    <xf numFmtId="0" fontId="7" fillId="0" borderId="0" xfId="79" applyFont="1" applyBorder="1">
      <alignment/>
      <protection/>
    </xf>
    <xf numFmtId="0" fontId="6" fillId="0" borderId="0" xfId="79" applyFont="1" applyBorder="1" applyAlignment="1">
      <alignment horizontal="centerContinuous"/>
      <protection/>
    </xf>
    <xf numFmtId="39" fontId="7" fillId="0" borderId="0" xfId="79" applyNumberFormat="1" applyFont="1" applyBorder="1">
      <alignment/>
      <protection/>
    </xf>
    <xf numFmtId="3" fontId="7" fillId="0" borderId="0" xfId="79" applyNumberFormat="1" applyFont="1" applyBorder="1">
      <alignment/>
      <protection/>
    </xf>
    <xf numFmtId="0" fontId="7" fillId="0" borderId="0" xfId="79" applyFont="1" applyBorder="1" applyAlignment="1">
      <alignment horizontal="left"/>
      <protection/>
    </xf>
    <xf numFmtId="193" fontId="1" fillId="0" borderId="0" xfId="78" applyNumberFormat="1" applyFont="1" applyBorder="1" applyAlignment="1">
      <alignment horizontal="center"/>
      <protection/>
    </xf>
    <xf numFmtId="3" fontId="7" fillId="0" borderId="0" xfId="79" applyNumberFormat="1" applyFont="1" applyBorder="1" applyAlignment="1">
      <alignment horizontal="center"/>
      <protection/>
    </xf>
    <xf numFmtId="0" fontId="5" fillId="0" borderId="0" xfId="79" applyFont="1" applyBorder="1" applyAlignment="1">
      <alignment horizontal="left"/>
      <protection/>
    </xf>
    <xf numFmtId="0" fontId="5" fillId="0" borderId="0" xfId="79" applyFont="1" applyBorder="1" applyAlignment="1">
      <alignment horizontal="left"/>
      <protection/>
    </xf>
    <xf numFmtId="3" fontId="16" fillId="0" borderId="0" xfId="79" applyNumberFormat="1" applyFont="1" applyBorder="1" applyAlignment="1">
      <alignment horizontal="center"/>
      <protection/>
    </xf>
    <xf numFmtId="0" fontId="5" fillId="0" borderId="0" xfId="79" applyFont="1" applyBorder="1">
      <alignment/>
      <protection/>
    </xf>
    <xf numFmtId="3" fontId="5" fillId="0" borderId="0" xfId="79" applyNumberFormat="1" applyFont="1" applyBorder="1" applyAlignment="1">
      <alignment horizontal="center"/>
      <protection/>
    </xf>
    <xf numFmtId="0" fontId="7" fillId="0" borderId="0" xfId="79" applyFont="1" applyBorder="1" applyAlignment="1" quotePrefix="1">
      <alignment horizontal="left"/>
      <protection/>
    </xf>
    <xf numFmtId="39" fontId="25" fillId="0" borderId="0" xfId="79" applyNumberFormat="1" applyFont="1" applyFill="1" applyBorder="1">
      <alignment/>
      <protection/>
    </xf>
    <xf numFmtId="3" fontId="0" fillId="0" borderId="0" xfId="79" applyNumberFormat="1" applyFont="1" applyBorder="1" applyAlignment="1">
      <alignment horizontal="left"/>
      <protection/>
    </xf>
    <xf numFmtId="0" fontId="5" fillId="0" borderId="0" xfId="79" applyFont="1" applyBorder="1" applyAlignment="1" quotePrefix="1">
      <alignment horizontal="left"/>
      <protection/>
    </xf>
    <xf numFmtId="3" fontId="7" fillId="0" borderId="0" xfId="79" applyNumberFormat="1" applyFont="1" applyBorder="1" applyAlignment="1">
      <alignment horizontal="centerContinuous"/>
      <protection/>
    </xf>
    <xf numFmtId="3" fontId="1" fillId="0" borderId="0" xfId="79" applyNumberFormat="1" applyFont="1" applyBorder="1" applyAlignment="1">
      <alignment horizontal="centerContinuous"/>
      <protection/>
    </xf>
    <xf numFmtId="3" fontId="8" fillId="0" borderId="0" xfId="79" applyNumberFormat="1" applyFont="1" applyBorder="1">
      <alignment/>
      <protection/>
    </xf>
    <xf numFmtId="0" fontId="4" fillId="0" borderId="17" xfId="79" applyBorder="1">
      <alignment/>
      <protection/>
    </xf>
    <xf numFmtId="0" fontId="5" fillId="0" borderId="10" xfId="79" applyFont="1" applyBorder="1" applyAlignment="1">
      <alignment horizontal="left"/>
      <protection/>
    </xf>
    <xf numFmtId="3" fontId="4" fillId="0" borderId="10" xfId="79" applyNumberFormat="1" applyBorder="1">
      <alignment/>
      <protection/>
    </xf>
    <xf numFmtId="39" fontId="15" fillId="0" borderId="10" xfId="79" applyNumberFormat="1" applyFont="1" applyBorder="1">
      <alignment/>
      <protection/>
    </xf>
    <xf numFmtId="0" fontId="4" fillId="0" borderId="18" xfId="79" applyBorder="1">
      <alignment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Hoja1 (2)" xfId="78"/>
    <cellStyle name="Normal_Hoja1 (3)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104775</xdr:rowOff>
    </xdr:from>
    <xdr:to>
      <xdr:col>4</xdr:col>
      <xdr:colOff>390525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04775"/>
          <a:ext cx="6915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PageLayoutView="0" workbookViewId="0" topLeftCell="A1">
      <selection activeCell="A1" sqref="A1:E30"/>
    </sheetView>
  </sheetViews>
  <sheetFormatPr defaultColWidth="12.00390625" defaultRowHeight="12.75"/>
  <cols>
    <col min="1" max="1" width="15.75390625" style="2" customWidth="1"/>
    <col min="2" max="2" width="34.125" style="6" customWidth="1"/>
    <col min="3" max="3" width="26.75390625" style="31" customWidth="1"/>
    <col min="4" max="4" width="24.625" style="2" customWidth="1"/>
    <col min="5" max="16384" width="12.00390625" style="2" customWidth="1"/>
  </cols>
  <sheetData>
    <row r="1" spans="1:5" ht="12.75">
      <c r="A1" s="50"/>
      <c r="B1" s="51"/>
      <c r="C1" s="52"/>
      <c r="D1" s="53"/>
      <c r="E1" s="54"/>
    </row>
    <row r="2" spans="1:5" ht="12.75">
      <c r="A2" s="55"/>
      <c r="B2" s="56"/>
      <c r="C2" s="57"/>
      <c r="D2" s="58"/>
      <c r="E2" s="59"/>
    </row>
    <row r="3" spans="1:5" ht="15.75">
      <c r="A3" s="55"/>
      <c r="B3" s="60"/>
      <c r="C3" s="61"/>
      <c r="D3" s="58"/>
      <c r="E3" s="59"/>
    </row>
    <row r="4" spans="1:5" ht="18">
      <c r="A4" s="62"/>
      <c r="B4" s="60"/>
      <c r="C4" s="61"/>
      <c r="D4" s="58"/>
      <c r="E4" s="59"/>
    </row>
    <row r="5" spans="1:5" ht="18">
      <c r="A5" s="62"/>
      <c r="B5" s="60"/>
      <c r="C5" s="61"/>
      <c r="D5" s="58"/>
      <c r="E5" s="59"/>
    </row>
    <row r="6" spans="1:5" ht="18">
      <c r="A6" s="62"/>
      <c r="B6" s="60"/>
      <c r="C6" s="61"/>
      <c r="D6" s="58"/>
      <c r="E6" s="59"/>
    </row>
    <row r="7" spans="1:5" ht="18">
      <c r="A7" s="62"/>
      <c r="B7" s="60"/>
      <c r="C7" s="61"/>
      <c r="D7" s="58"/>
      <c r="E7" s="59"/>
    </row>
    <row r="8" spans="1:5" ht="18.75">
      <c r="A8" s="55"/>
      <c r="B8" s="63"/>
      <c r="C8" s="64" t="s">
        <v>46</v>
      </c>
      <c r="D8" s="65"/>
      <c r="E8" s="59"/>
    </row>
    <row r="9" spans="1:5" ht="15.75">
      <c r="A9" s="55"/>
      <c r="B9" s="63"/>
      <c r="C9" s="66"/>
      <c r="D9" s="65"/>
      <c r="E9" s="59"/>
    </row>
    <row r="10" spans="1:5" ht="15.75">
      <c r="A10" s="55"/>
      <c r="B10" s="67" t="s">
        <v>53</v>
      </c>
      <c r="C10" s="68"/>
      <c r="D10" s="65">
        <f>+AER!C23</f>
        <v>22179765.11</v>
      </c>
      <c r="E10" s="59"/>
    </row>
    <row r="11" spans="1:5" ht="15.75">
      <c r="A11" s="55"/>
      <c r="B11" s="67" t="s">
        <v>83</v>
      </c>
      <c r="C11" s="44"/>
      <c r="D11" s="25">
        <v>30062149</v>
      </c>
      <c r="E11" s="59"/>
    </row>
    <row r="12" spans="1:5" ht="15.75">
      <c r="A12" s="55"/>
      <c r="B12" s="67"/>
      <c r="C12" s="69"/>
      <c r="D12" s="28"/>
      <c r="E12" s="59"/>
    </row>
    <row r="13" spans="1:5" ht="15.75">
      <c r="A13" s="55"/>
      <c r="B13" s="70" t="s">
        <v>6</v>
      </c>
      <c r="C13" s="69"/>
      <c r="D13" s="28">
        <f>SUM(D10:D12)</f>
        <v>52241914.11</v>
      </c>
      <c r="E13" s="59"/>
    </row>
    <row r="14" spans="1:5" ht="15.75">
      <c r="A14" s="55"/>
      <c r="B14" s="67"/>
      <c r="C14" s="69"/>
      <c r="D14" s="28"/>
      <c r="E14" s="59"/>
    </row>
    <row r="15" spans="1:5" ht="15.75">
      <c r="A15" s="55"/>
      <c r="B15" s="70" t="s">
        <v>47</v>
      </c>
      <c r="C15" s="69"/>
      <c r="D15" s="65"/>
      <c r="E15" s="59"/>
    </row>
    <row r="16" spans="1:5" ht="15.75">
      <c r="A16" s="55"/>
      <c r="B16" s="70" t="s">
        <v>54</v>
      </c>
      <c r="C16" s="68"/>
      <c r="D16" s="25">
        <f>+AER!C48</f>
        <v>42488708.61</v>
      </c>
      <c r="E16" s="59"/>
    </row>
    <row r="17" spans="1:5" ht="15.75">
      <c r="A17" s="55"/>
      <c r="B17" s="63"/>
      <c r="C17" s="69"/>
      <c r="D17" s="65"/>
      <c r="E17" s="59"/>
    </row>
    <row r="18" spans="1:5" ht="15.75">
      <c r="A18" s="55"/>
      <c r="B18" s="71" t="s">
        <v>7</v>
      </c>
      <c r="C18" s="72"/>
      <c r="D18" s="26">
        <f>+D13-D16</f>
        <v>9753205.5</v>
      </c>
      <c r="E18" s="59"/>
    </row>
    <row r="19" spans="1:5" ht="15.75">
      <c r="A19" s="55"/>
      <c r="B19" s="73"/>
      <c r="C19" s="74"/>
      <c r="D19" s="26"/>
      <c r="E19" s="59"/>
    </row>
    <row r="20" spans="1:5" ht="15.75">
      <c r="A20" s="55"/>
      <c r="B20" s="73"/>
      <c r="C20" s="74"/>
      <c r="D20" s="26"/>
      <c r="E20" s="59"/>
    </row>
    <row r="21" spans="1:5" ht="15.75">
      <c r="A21" s="55"/>
      <c r="B21" s="75" t="s">
        <v>51</v>
      </c>
      <c r="C21" s="68"/>
      <c r="D21" s="76">
        <f>+AER!C91</f>
        <v>72120332.33000001</v>
      </c>
      <c r="E21" s="59"/>
    </row>
    <row r="22" spans="1:5" ht="15.75">
      <c r="A22" s="55"/>
      <c r="B22" s="67" t="s">
        <v>49</v>
      </c>
      <c r="C22" s="68"/>
      <c r="D22" s="27">
        <f>+AER!C101</f>
        <v>506535.42</v>
      </c>
      <c r="E22" s="59"/>
    </row>
    <row r="23" spans="1:5" ht="15.75">
      <c r="A23" s="55"/>
      <c r="B23" s="67"/>
      <c r="C23" s="77"/>
      <c r="D23" s="28"/>
      <c r="E23" s="59"/>
    </row>
    <row r="24" spans="1:5" ht="15.75">
      <c r="A24" s="55"/>
      <c r="B24" s="78" t="s">
        <v>34</v>
      </c>
      <c r="C24" s="60"/>
      <c r="D24" s="29">
        <f>SUM(D21:D23)</f>
        <v>72626867.75000001</v>
      </c>
      <c r="E24" s="59"/>
    </row>
    <row r="25" spans="1:5" ht="15.75">
      <c r="A25" s="55"/>
      <c r="B25" s="63"/>
      <c r="C25" s="79"/>
      <c r="D25" s="65"/>
      <c r="E25" s="59"/>
    </row>
    <row r="26" spans="1:5" ht="15.75">
      <c r="A26" s="55"/>
      <c r="B26" s="71" t="s">
        <v>42</v>
      </c>
      <c r="C26" s="80"/>
      <c r="D26" s="30">
        <f>D18-D24</f>
        <v>-62873662.250000015</v>
      </c>
      <c r="E26" s="59"/>
    </row>
    <row r="27" spans="1:5" ht="15.75">
      <c r="A27" s="55"/>
      <c r="B27" s="73"/>
      <c r="C27" s="79"/>
      <c r="D27" s="26"/>
      <c r="E27" s="59"/>
    </row>
    <row r="28" spans="1:5" ht="15.75">
      <c r="A28" s="55"/>
      <c r="B28" s="71" t="s">
        <v>43</v>
      </c>
      <c r="C28" s="81"/>
      <c r="D28" s="27">
        <v>139883</v>
      </c>
      <c r="E28" s="59"/>
    </row>
    <row r="29" spans="1:5" ht="12.75">
      <c r="A29" s="55"/>
      <c r="B29" s="58"/>
      <c r="C29" s="56"/>
      <c r="D29" s="57"/>
      <c r="E29" s="59"/>
    </row>
    <row r="30" spans="1:5" ht="15.75">
      <c r="A30" s="82"/>
      <c r="B30" s="83" t="s">
        <v>75</v>
      </c>
      <c r="C30" s="84"/>
      <c r="D30" s="85">
        <f>+D28+D26</f>
        <v>-62733779.250000015</v>
      </c>
      <c r="E30" s="86"/>
    </row>
    <row r="31" spans="2:4" ht="12.75">
      <c r="B31" s="2"/>
      <c r="C31" s="6"/>
      <c r="D31" s="31"/>
    </row>
    <row r="36" spans="1:3" ht="12.75">
      <c r="A36" s="14"/>
      <c r="B36" s="15"/>
      <c r="C36" s="32"/>
    </row>
    <row r="37" spans="1:3" ht="12.75">
      <c r="A37" s="14"/>
      <c r="B37" s="15"/>
      <c r="C37" s="32"/>
    </row>
    <row r="38" spans="1:3" ht="12.75">
      <c r="A38" s="14"/>
      <c r="B38" s="15"/>
      <c r="C38" s="32"/>
    </row>
    <row r="39" spans="1:3" ht="12.75">
      <c r="A39" s="14"/>
      <c r="B39" s="15"/>
      <c r="C39" s="32"/>
    </row>
  </sheetData>
  <sheetProtection/>
  <printOptions horizontalCentered="1"/>
  <pageMargins left="0.7480314960629921" right="0.7480314960629921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BT,Negrita"&amp;14GERENCIA FINANCIERA
Estado de Resultados
Del 1  al 31 enero de  2013
Valores en RD$&amp;"Arrus Blk BT,Normal"&amp;12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showGridLines="0" zoomScale="145" zoomScaleNormal="145" zoomScalePageLayoutView="0" workbookViewId="0" topLeftCell="A25">
      <selection activeCell="B44" sqref="B44"/>
    </sheetView>
  </sheetViews>
  <sheetFormatPr defaultColWidth="12.00390625" defaultRowHeight="12.75"/>
  <cols>
    <col min="1" max="1" width="47.00390625" style="1" customWidth="1"/>
    <col min="2" max="2" width="14.25390625" style="35" bestFit="1" customWidth="1"/>
    <col min="3" max="3" width="16.875" style="12" bestFit="1" customWidth="1"/>
    <col min="4" max="4" width="12.00390625" style="1" customWidth="1"/>
    <col min="5" max="5" width="12.75390625" style="1" bestFit="1" customWidth="1"/>
    <col min="6" max="16384" width="12.00390625" style="1" customWidth="1"/>
  </cols>
  <sheetData>
    <row r="1" ht="15.75">
      <c r="A1" s="5" t="s">
        <v>17</v>
      </c>
    </row>
    <row r="2" ht="7.5" customHeight="1"/>
    <row r="3" ht="12.75">
      <c r="A3" s="11" t="s">
        <v>2</v>
      </c>
    </row>
    <row r="4" spans="1:2" ht="12.75">
      <c r="A4" s="10" t="s">
        <v>3</v>
      </c>
      <c r="B4" s="19">
        <v>2190533.62</v>
      </c>
    </row>
    <row r="5" spans="1:2" ht="12.75">
      <c r="A5" s="10" t="s">
        <v>12</v>
      </c>
      <c r="B5" s="19">
        <v>2501792.25</v>
      </c>
    </row>
    <row r="6" spans="1:2" ht="12.75">
      <c r="A6" s="10" t="s">
        <v>4</v>
      </c>
      <c r="B6" s="19">
        <v>1718232.35</v>
      </c>
    </row>
    <row r="7" spans="1:2" ht="12.75">
      <c r="A7" s="10" t="s">
        <v>5</v>
      </c>
      <c r="B7" s="19">
        <v>2718974.81</v>
      </c>
    </row>
    <row r="8" spans="1:2" ht="12.75">
      <c r="A8" s="10" t="s">
        <v>29</v>
      </c>
      <c r="B8" s="19">
        <v>918199.59</v>
      </c>
    </row>
    <row r="9" spans="1:2" ht="12.75">
      <c r="A9" s="10" t="s">
        <v>21</v>
      </c>
      <c r="B9" s="19">
        <v>666633.26</v>
      </c>
    </row>
    <row r="10" spans="1:2" ht="12.75">
      <c r="A10" s="10" t="s">
        <v>0</v>
      </c>
      <c r="B10" s="19">
        <v>1810655.4200000002</v>
      </c>
    </row>
    <row r="11" spans="1:2" ht="12.75">
      <c r="A11" s="10" t="s">
        <v>57</v>
      </c>
      <c r="B11" s="19">
        <v>1729474.74</v>
      </c>
    </row>
    <row r="12" spans="1:2" ht="12.75">
      <c r="A12" s="10" t="s">
        <v>76</v>
      </c>
      <c r="B12" s="17">
        <v>1400101.75</v>
      </c>
    </row>
    <row r="13" spans="1:3" ht="20.25" customHeight="1">
      <c r="A13" s="9" t="s">
        <v>14</v>
      </c>
      <c r="B13" s="47"/>
      <c r="C13" s="18">
        <f>SUM(B4:B12)</f>
        <v>15654597.790000001</v>
      </c>
    </row>
    <row r="14" spans="1:3" ht="7.5" customHeight="1">
      <c r="A14" s="8"/>
      <c r="B14" s="38"/>
      <c r="C14" s="20"/>
    </row>
    <row r="15" spans="1:2" ht="12.75">
      <c r="A15" s="8" t="s">
        <v>15</v>
      </c>
      <c r="B15" s="36"/>
    </row>
    <row r="16" spans="1:2" ht="12.75">
      <c r="A16" s="8"/>
      <c r="B16" s="36"/>
    </row>
    <row r="17" spans="1:2" ht="12.75">
      <c r="A17" s="10" t="s">
        <v>69</v>
      </c>
      <c r="B17" s="37">
        <v>1843881</v>
      </c>
    </row>
    <row r="18" spans="1:2" ht="12.75">
      <c r="A18" s="10" t="s">
        <v>1</v>
      </c>
      <c r="B18" s="37">
        <v>3520175</v>
      </c>
    </row>
    <row r="19" spans="1:2" ht="12.75">
      <c r="A19" s="10" t="s">
        <v>82</v>
      </c>
      <c r="B19" s="17">
        <v>1161111.32</v>
      </c>
    </row>
    <row r="21" spans="1:3" ht="12.75">
      <c r="A21" s="8" t="s">
        <v>67</v>
      </c>
      <c r="C21" s="21">
        <f>SUM(B17:B19)</f>
        <v>6525167.32</v>
      </c>
    </row>
    <row r="23" spans="1:3" ht="15.75" thickBot="1">
      <c r="A23" s="4" t="s">
        <v>61</v>
      </c>
      <c r="B23" s="33"/>
      <c r="C23" s="22">
        <f>SUM(C13:C21)</f>
        <v>22179765.11</v>
      </c>
    </row>
    <row r="24" spans="1:3" ht="15.75" thickTop="1">
      <c r="A24" s="4"/>
      <c r="B24" s="33"/>
      <c r="C24" s="46"/>
    </row>
    <row r="25" ht="15.75">
      <c r="A25" s="5" t="s">
        <v>18</v>
      </c>
    </row>
    <row r="26" ht="8.25" customHeight="1"/>
    <row r="27" ht="12.75">
      <c r="A27" s="11" t="s">
        <v>2</v>
      </c>
    </row>
    <row r="28" spans="1:5" ht="12.75">
      <c r="A28" s="10" t="s">
        <v>3</v>
      </c>
      <c r="B28" s="19">
        <v>4104363.11</v>
      </c>
      <c r="E28" s="49"/>
    </row>
    <row r="29" spans="1:5" ht="12.75">
      <c r="A29" s="10" t="s">
        <v>12</v>
      </c>
      <c r="B29" s="19">
        <v>4687385.03</v>
      </c>
      <c r="E29" s="49"/>
    </row>
    <row r="30" spans="1:5" ht="12.75">
      <c r="A30" s="10" t="s">
        <v>4</v>
      </c>
      <c r="B30" s="19">
        <v>3219298.72</v>
      </c>
      <c r="E30" s="49"/>
    </row>
    <row r="31" spans="1:5" ht="12.75">
      <c r="A31" s="10" t="s">
        <v>5</v>
      </c>
      <c r="B31" s="19">
        <v>5094300.37</v>
      </c>
      <c r="E31" s="49"/>
    </row>
    <row r="32" spans="1:5" ht="12.75">
      <c r="A32" s="10" t="s">
        <v>29</v>
      </c>
      <c r="B32" s="19">
        <v>2669780.32</v>
      </c>
      <c r="E32" s="49"/>
    </row>
    <row r="33" spans="1:5" ht="12.75">
      <c r="A33" s="10" t="s">
        <v>21</v>
      </c>
      <c r="B33" s="19">
        <v>1249012.46</v>
      </c>
      <c r="E33" s="49"/>
    </row>
    <row r="34" spans="1:5" ht="12.75">
      <c r="A34" s="10" t="s">
        <v>0</v>
      </c>
      <c r="B34" s="19">
        <v>3395266.84</v>
      </c>
      <c r="E34" s="49"/>
    </row>
    <row r="35" spans="1:5" ht="12.75">
      <c r="A35" s="10" t="s">
        <v>57</v>
      </c>
      <c r="B35" s="19">
        <v>3240362.59</v>
      </c>
      <c r="E35" s="49"/>
    </row>
    <row r="36" spans="1:5" ht="12.75">
      <c r="A36" s="10" t="s">
        <v>76</v>
      </c>
      <c r="B36" s="17">
        <v>2623245.79</v>
      </c>
      <c r="E36" s="49"/>
    </row>
    <row r="37" spans="1:2" ht="9" customHeight="1">
      <c r="A37" s="10"/>
      <c r="B37" s="19"/>
    </row>
    <row r="38" spans="1:3" ht="12.75">
      <c r="A38" s="13" t="s">
        <v>13</v>
      </c>
      <c r="B38" s="19"/>
      <c r="C38" s="16">
        <f>SUM(B28:B37)</f>
        <v>30283015.23</v>
      </c>
    </row>
    <row r="39" spans="1:2" ht="7.5" customHeight="1">
      <c r="A39" s="10"/>
      <c r="B39" s="36"/>
    </row>
    <row r="40" spans="1:2" ht="12.75">
      <c r="A40" s="8" t="s">
        <v>15</v>
      </c>
      <c r="B40" s="36"/>
    </row>
    <row r="41" spans="1:2" ht="12.75">
      <c r="A41" s="8"/>
      <c r="B41" s="36"/>
    </row>
    <row r="42" spans="1:5" ht="12.75">
      <c r="A42" s="10" t="s">
        <v>69</v>
      </c>
      <c r="B42" s="37">
        <v>3454715.41</v>
      </c>
      <c r="E42" s="49"/>
    </row>
    <row r="43" spans="1:5" ht="12.75">
      <c r="A43" s="10" t="s">
        <v>1</v>
      </c>
      <c r="B43" s="37">
        <v>6595437.97</v>
      </c>
      <c r="E43" s="49"/>
    </row>
    <row r="44" spans="1:5" ht="12.75">
      <c r="A44" s="10" t="s">
        <v>77</v>
      </c>
      <c r="B44" s="17">
        <v>2155540</v>
      </c>
      <c r="E44" s="49"/>
    </row>
    <row r="46" spans="1:3" ht="12.75">
      <c r="A46" s="8" t="s">
        <v>67</v>
      </c>
      <c r="C46" s="21">
        <f>SUM(B42:B44)</f>
        <v>12205693.379999999</v>
      </c>
    </row>
    <row r="47" ht="7.5" customHeight="1"/>
    <row r="48" spans="1:3" ht="15.75" thickBot="1">
      <c r="A48" s="4" t="s">
        <v>62</v>
      </c>
      <c r="B48" s="33"/>
      <c r="C48" s="22">
        <f>SUM(C38:C46)</f>
        <v>42488708.61</v>
      </c>
    </row>
    <row r="49" spans="1:3" ht="15.75" thickTop="1">
      <c r="A49" s="4"/>
      <c r="B49" s="33"/>
      <c r="C49" s="46"/>
    </row>
    <row r="50" spans="1:3" ht="15.75">
      <c r="A50" s="5" t="s">
        <v>19</v>
      </c>
      <c r="B50" s="34"/>
      <c r="C50" s="23"/>
    </row>
    <row r="51" spans="1:3" ht="14.25">
      <c r="A51" s="45" t="s">
        <v>44</v>
      </c>
      <c r="B51" s="19">
        <v>29637927.049999997</v>
      </c>
      <c r="C51" s="24"/>
    </row>
    <row r="52" spans="1:3" ht="14.25">
      <c r="A52" s="45" t="s">
        <v>39</v>
      </c>
      <c r="B52" s="19">
        <v>1420366.16</v>
      </c>
      <c r="C52" s="24"/>
    </row>
    <row r="53" spans="1:3" ht="14.25">
      <c r="A53" s="45" t="s">
        <v>55</v>
      </c>
      <c r="B53" s="19">
        <v>6310020.48</v>
      </c>
      <c r="C53" s="24"/>
    </row>
    <row r="54" spans="1:3" ht="14.25">
      <c r="A54" s="45" t="s">
        <v>10</v>
      </c>
      <c r="B54" s="19">
        <v>20416.66</v>
      </c>
      <c r="C54" s="24"/>
    </row>
    <row r="55" spans="1:3" ht="14.25">
      <c r="A55" s="45" t="s">
        <v>65</v>
      </c>
      <c r="B55" s="19">
        <v>2161260.01</v>
      </c>
      <c r="C55" s="24"/>
    </row>
    <row r="56" spans="1:3" ht="14.25">
      <c r="A56" s="45" t="s">
        <v>35</v>
      </c>
      <c r="B56" s="19">
        <v>2149724.04</v>
      </c>
      <c r="C56" s="24"/>
    </row>
    <row r="57" spans="1:3" ht="14.25">
      <c r="A57" s="45" t="s">
        <v>36</v>
      </c>
      <c r="B57" s="19">
        <v>312502.02999999997</v>
      </c>
      <c r="C57" s="24"/>
    </row>
    <row r="58" spans="1:3" ht="14.25">
      <c r="A58" s="45" t="s">
        <v>31</v>
      </c>
      <c r="B58" s="19">
        <v>90042.75</v>
      </c>
      <c r="C58" s="24"/>
    </row>
    <row r="59" spans="1:3" ht="14.25">
      <c r="A59" s="45" t="s">
        <v>23</v>
      </c>
      <c r="B59" s="19">
        <v>12744</v>
      </c>
      <c r="C59" s="24"/>
    </row>
    <row r="60" spans="1:3" ht="14.25">
      <c r="A60" s="45" t="s">
        <v>80</v>
      </c>
      <c r="B60" s="19">
        <v>361188</v>
      </c>
      <c r="C60" s="24"/>
    </row>
    <row r="61" spans="1:3" ht="14.25">
      <c r="A61" s="45" t="s">
        <v>38</v>
      </c>
      <c r="B61" s="19">
        <v>4000</v>
      </c>
      <c r="C61" s="24"/>
    </row>
    <row r="62" spans="1:3" ht="14.25">
      <c r="A62" s="45" t="s">
        <v>40</v>
      </c>
      <c r="B62" s="19">
        <v>1817975</v>
      </c>
      <c r="C62" s="24"/>
    </row>
    <row r="63" spans="1:3" ht="14.25">
      <c r="A63" s="45" t="s">
        <v>24</v>
      </c>
      <c r="B63" s="19">
        <v>380717.75</v>
      </c>
      <c r="C63" s="24"/>
    </row>
    <row r="64" spans="1:3" ht="14.25">
      <c r="A64" s="45" t="s">
        <v>11</v>
      </c>
      <c r="B64" s="19">
        <v>23310</v>
      </c>
      <c r="C64" s="24"/>
    </row>
    <row r="65" spans="1:3" ht="14.25">
      <c r="A65" s="45" t="s">
        <v>73</v>
      </c>
      <c r="B65" s="19">
        <v>373800</v>
      </c>
      <c r="C65" s="24"/>
    </row>
    <row r="66" spans="1:3" ht="12.75" customHeight="1">
      <c r="A66" s="45" t="s">
        <v>8</v>
      </c>
      <c r="B66" s="19">
        <v>194474.7000000002</v>
      </c>
      <c r="C66" s="24"/>
    </row>
    <row r="67" spans="1:3" ht="12.75" customHeight="1">
      <c r="A67" s="45" t="s">
        <v>58</v>
      </c>
      <c r="B67" s="19">
        <v>663802.84</v>
      </c>
      <c r="C67" s="24"/>
    </row>
    <row r="68" spans="1:3" ht="12.75" customHeight="1">
      <c r="A68" s="45" t="s">
        <v>41</v>
      </c>
      <c r="B68" s="19">
        <v>1646885.71</v>
      </c>
      <c r="C68" s="24"/>
    </row>
    <row r="69" spans="1:3" ht="12.75" customHeight="1">
      <c r="A69" s="45" t="s">
        <v>25</v>
      </c>
      <c r="B69" s="19">
        <v>417610.99</v>
      </c>
      <c r="C69" s="24"/>
    </row>
    <row r="70" spans="1:3" ht="12.75" customHeight="1">
      <c r="A70" s="45" t="s">
        <v>68</v>
      </c>
      <c r="B70" s="19">
        <v>3659441.5</v>
      </c>
      <c r="C70" s="24"/>
    </row>
    <row r="71" spans="1:3" ht="12.75" customHeight="1" hidden="1">
      <c r="A71" s="45" t="s">
        <v>70</v>
      </c>
      <c r="B71" s="19"/>
      <c r="C71" s="24"/>
    </row>
    <row r="72" spans="1:3" ht="12.75" customHeight="1">
      <c r="A72" s="45" t="s">
        <v>28</v>
      </c>
      <c r="B72" s="19">
        <v>1361366.04</v>
      </c>
      <c r="C72" s="24"/>
    </row>
    <row r="73" spans="1:3" ht="12.75" customHeight="1">
      <c r="A73" s="45" t="s">
        <v>52</v>
      </c>
      <c r="B73" s="19">
        <v>28313.5</v>
      </c>
      <c r="C73" s="24"/>
    </row>
    <row r="74" spans="1:3" ht="12.75" customHeight="1">
      <c r="A74" s="45" t="s">
        <v>9</v>
      </c>
      <c r="B74" s="19">
        <v>309372</v>
      </c>
      <c r="C74" s="24"/>
    </row>
    <row r="75" spans="1:3" ht="12.75" customHeight="1">
      <c r="A75" s="45" t="s">
        <v>45</v>
      </c>
      <c r="B75" s="19">
        <v>146462.6</v>
      </c>
      <c r="C75" s="24"/>
    </row>
    <row r="76" spans="1:3" ht="12.75" customHeight="1">
      <c r="A76" s="45" t="s">
        <v>48</v>
      </c>
      <c r="B76" s="19">
        <v>879100</v>
      </c>
      <c r="C76" s="24"/>
    </row>
    <row r="77" spans="1:3" ht="12.75" customHeight="1">
      <c r="A77" s="45" t="s">
        <v>56</v>
      </c>
      <c r="B77" s="19">
        <v>237682.92</v>
      </c>
      <c r="C77" s="24"/>
    </row>
    <row r="78" spans="1:3" ht="12.75" customHeight="1">
      <c r="A78" s="45" t="s">
        <v>59</v>
      </c>
      <c r="B78" s="19">
        <v>15158.96</v>
      </c>
      <c r="C78" s="24"/>
    </row>
    <row r="79" spans="1:3" ht="12.75" customHeight="1">
      <c r="A79" s="45" t="s">
        <v>30</v>
      </c>
      <c r="B79" s="19">
        <v>271299.93</v>
      </c>
      <c r="C79" s="24"/>
    </row>
    <row r="80" spans="1:3" ht="12.75" customHeight="1">
      <c r="A80" s="45" t="s">
        <v>16</v>
      </c>
      <c r="B80" s="19">
        <v>346638.99</v>
      </c>
      <c r="C80" s="24"/>
    </row>
    <row r="81" spans="1:3" ht="12.75" customHeight="1">
      <c r="A81" s="45" t="s">
        <v>26</v>
      </c>
      <c r="B81" s="19">
        <v>86805.23000000001</v>
      </c>
      <c r="C81" s="24"/>
    </row>
    <row r="82" spans="1:3" ht="12.75" customHeight="1">
      <c r="A82" s="45" t="s">
        <v>78</v>
      </c>
      <c r="B82" s="19">
        <v>38504.4</v>
      </c>
      <c r="C82" s="24"/>
    </row>
    <row r="83" spans="1:3" ht="12.75" customHeight="1">
      <c r="A83" s="45" t="s">
        <v>79</v>
      </c>
      <c r="B83" s="19">
        <v>492679</v>
      </c>
      <c r="C83" s="24"/>
    </row>
    <row r="84" spans="1:3" ht="12.75" customHeight="1">
      <c r="A84" s="45" t="s">
        <v>37</v>
      </c>
      <c r="B84" s="19">
        <v>7564.24</v>
      </c>
      <c r="C84" s="24"/>
    </row>
    <row r="85" spans="1:3" ht="12.75" customHeight="1">
      <c r="A85" s="45" t="s">
        <v>72</v>
      </c>
      <c r="B85" s="19">
        <v>11734867.51</v>
      </c>
      <c r="C85" s="24"/>
    </row>
    <row r="86" spans="1:3" ht="12.75" customHeight="1">
      <c r="A86" s="45" t="s">
        <v>60</v>
      </c>
      <c r="B86" s="19">
        <v>3071536.19</v>
      </c>
      <c r="C86" s="24"/>
    </row>
    <row r="87" spans="1:3" ht="12.75" customHeight="1">
      <c r="A87" s="45" t="s">
        <v>66</v>
      </c>
      <c r="B87" s="19">
        <v>154122.4</v>
      </c>
      <c r="C87" s="24"/>
    </row>
    <row r="88" spans="1:3" ht="12.75" customHeight="1">
      <c r="A88" s="45" t="s">
        <v>71</v>
      </c>
      <c r="B88" s="19">
        <v>1182506.74</v>
      </c>
      <c r="C88" s="24"/>
    </row>
    <row r="89" spans="1:3" ht="12.75" customHeight="1">
      <c r="A89" s="45" t="s">
        <v>27</v>
      </c>
      <c r="B89" s="19">
        <v>13500</v>
      </c>
      <c r="C89" s="24"/>
    </row>
    <row r="90" spans="1:3" ht="12.75" customHeight="1">
      <c r="A90" s="45" t="s">
        <v>22</v>
      </c>
      <c r="B90" s="17">
        <v>84642.01000000001</v>
      </c>
      <c r="C90" s="24"/>
    </row>
    <row r="91" spans="1:3" ht="23.25" customHeight="1" thickBot="1">
      <c r="A91" s="7" t="s">
        <v>63</v>
      </c>
      <c r="B91" s="36"/>
      <c r="C91" s="41">
        <f>SUM(B51:B90)</f>
        <v>72120332.33000001</v>
      </c>
    </row>
    <row r="92" spans="1:3" ht="9.75" customHeight="1" thickTop="1">
      <c r="A92" s="7"/>
      <c r="B92" s="36"/>
      <c r="C92" s="42"/>
    </row>
    <row r="93" spans="1:3" ht="15" customHeight="1">
      <c r="A93" s="5" t="s">
        <v>20</v>
      </c>
      <c r="B93" s="36"/>
      <c r="C93" s="24"/>
    </row>
    <row r="94" spans="1:3" ht="15" customHeight="1">
      <c r="A94" s="5"/>
      <c r="B94" s="36"/>
      <c r="C94" s="24"/>
    </row>
    <row r="95" spans="1:3" ht="12.75" customHeight="1">
      <c r="A95" s="10" t="s">
        <v>32</v>
      </c>
      <c r="B95" s="36">
        <v>375000</v>
      </c>
      <c r="C95" s="24"/>
    </row>
    <row r="96" spans="1:3" ht="12.75" customHeight="1">
      <c r="A96" s="10" t="s">
        <v>50</v>
      </c>
      <c r="B96" s="36">
        <v>2500.75</v>
      </c>
      <c r="C96" s="24"/>
    </row>
    <row r="97" spans="1:3" ht="12.75" customHeight="1">
      <c r="A97" s="10" t="s">
        <v>74</v>
      </c>
      <c r="B97" s="36">
        <v>7407.6</v>
      </c>
      <c r="C97" s="24"/>
    </row>
    <row r="98" spans="1:3" ht="14.25">
      <c r="A98" s="10" t="s">
        <v>81</v>
      </c>
      <c r="B98" s="36">
        <v>1700</v>
      </c>
      <c r="C98" s="24"/>
    </row>
    <row r="99" spans="1:3" ht="12.75" customHeight="1">
      <c r="A99" s="10" t="s">
        <v>33</v>
      </c>
      <c r="B99" s="39">
        <v>119927.07</v>
      </c>
      <c r="C99" s="24"/>
    </row>
    <row r="100" spans="1:3" ht="12.75" customHeight="1">
      <c r="A100" s="10"/>
      <c r="B100" s="36"/>
      <c r="C100" s="24"/>
    </row>
    <row r="101" spans="1:3" ht="15.75" thickBot="1">
      <c r="A101" s="4" t="s">
        <v>64</v>
      </c>
      <c r="B101" s="36"/>
      <c r="C101" s="48">
        <f>SUM(B95:B99)</f>
        <v>506535.42</v>
      </c>
    </row>
    <row r="102" spans="1:3" ht="12.75" customHeight="1" thickTop="1">
      <c r="A102" s="10"/>
      <c r="B102" s="36"/>
      <c r="C102" s="24"/>
    </row>
    <row r="103" spans="1:3" ht="12.75" customHeight="1">
      <c r="A103" s="10"/>
      <c r="B103" s="36"/>
      <c r="C103" s="24"/>
    </row>
    <row r="104" spans="1:3" ht="12.75" customHeight="1">
      <c r="A104" s="43"/>
      <c r="B104" s="36"/>
      <c r="C104" s="24"/>
    </row>
    <row r="105" spans="1:3" ht="12.75" customHeight="1">
      <c r="A105" s="10"/>
      <c r="B105" s="36"/>
      <c r="C105" s="24"/>
    </row>
    <row r="106" spans="1:3" ht="12.75" customHeight="1">
      <c r="A106" s="10"/>
      <c r="B106" s="36"/>
      <c r="C106" s="24"/>
    </row>
    <row r="107" ht="15" customHeight="1">
      <c r="B107" s="40"/>
    </row>
    <row r="108" ht="15" customHeight="1">
      <c r="B108" s="40"/>
    </row>
    <row r="109" ht="15" customHeight="1">
      <c r="B109" s="40"/>
    </row>
    <row r="110" ht="15" customHeight="1">
      <c r="B110" s="40"/>
    </row>
    <row r="111" ht="15" customHeight="1">
      <c r="B111" s="40"/>
    </row>
    <row r="112" ht="15" customHeight="1">
      <c r="B112" s="40"/>
    </row>
    <row r="113" ht="15" customHeight="1">
      <c r="B113" s="40"/>
    </row>
    <row r="114" ht="15" customHeight="1">
      <c r="B114" s="40"/>
    </row>
    <row r="115" ht="15" customHeight="1">
      <c r="B115" s="40"/>
    </row>
    <row r="116" ht="15" customHeight="1">
      <c r="B116" s="40"/>
    </row>
    <row r="117" ht="12.75">
      <c r="B117" s="40"/>
    </row>
    <row r="118" spans="1:3" ht="12.75">
      <c r="A118" s="3"/>
      <c r="C118" s="18"/>
    </row>
    <row r="119" spans="1:3" ht="12.75">
      <c r="A119" s="3"/>
      <c r="C119" s="18"/>
    </row>
    <row r="120" spans="1:3" ht="12.75">
      <c r="A120" s="3"/>
      <c r="C120" s="18"/>
    </row>
    <row r="121" spans="1:3" ht="12.75">
      <c r="A121" s="3"/>
      <c r="C121" s="18"/>
    </row>
    <row r="122" spans="1:3" ht="12.75">
      <c r="A122" s="3"/>
      <c r="C122" s="18"/>
    </row>
    <row r="123" spans="1:3" ht="12.75">
      <c r="A123" s="3"/>
      <c r="C123" s="18"/>
    </row>
    <row r="124" spans="1:3" ht="12.75">
      <c r="A124" s="3"/>
      <c r="C124" s="18"/>
    </row>
    <row r="125" spans="1:3" ht="12.75">
      <c r="A125" s="3"/>
      <c r="C125" s="18"/>
    </row>
    <row r="126" spans="1:3" ht="12.75">
      <c r="A126" s="3"/>
      <c r="C126" s="18"/>
    </row>
    <row r="127" spans="1:3" ht="12.75">
      <c r="A127" s="3"/>
      <c r="C127" s="18"/>
    </row>
    <row r="128" spans="1:3" ht="12.75">
      <c r="A128" s="3"/>
      <c r="C128" s="18"/>
    </row>
    <row r="129" spans="1:3" ht="12.75">
      <c r="A129" s="3"/>
      <c r="C129" s="18"/>
    </row>
    <row r="130" spans="1:3" ht="12.75">
      <c r="A130" s="3"/>
      <c r="C130" s="18"/>
    </row>
    <row r="131" spans="1:3" ht="12.75">
      <c r="A131" s="3"/>
      <c r="C131" s="18"/>
    </row>
    <row r="132" spans="1:3" ht="12.75">
      <c r="A132" s="3"/>
      <c r="C132" s="18"/>
    </row>
    <row r="133" spans="1:3" ht="12.75">
      <c r="A133" s="3"/>
      <c r="C133" s="18"/>
    </row>
    <row r="134" spans="1:3" ht="12.75">
      <c r="A134" s="3"/>
      <c r="C134" s="18"/>
    </row>
    <row r="135" spans="1:3" ht="12.75">
      <c r="A135" s="3"/>
      <c r="C135" s="18"/>
    </row>
    <row r="136" spans="1:3" ht="12.75">
      <c r="A136" s="3"/>
      <c r="C136" s="18"/>
    </row>
    <row r="137" spans="1:3" ht="12.75">
      <c r="A137" s="3"/>
      <c r="C137" s="18"/>
    </row>
    <row r="138" spans="1:3" ht="12.75">
      <c r="A138" s="3"/>
      <c r="C138" s="18"/>
    </row>
    <row r="139" spans="1:3" ht="12.75">
      <c r="A139" s="3"/>
      <c r="C139" s="18"/>
    </row>
    <row r="140" spans="1:3" ht="12.75">
      <c r="A140" s="3"/>
      <c r="C140" s="18"/>
    </row>
    <row r="141" spans="1:3" ht="12.75">
      <c r="A141" s="3"/>
      <c r="C141" s="18"/>
    </row>
    <row r="142" spans="1:3" ht="12.75">
      <c r="A142" s="3"/>
      <c r="C142" s="18"/>
    </row>
    <row r="143" spans="1:3" ht="12.75">
      <c r="A143" s="3"/>
      <c r="C143" s="18"/>
    </row>
    <row r="144" spans="1:3" ht="12.75">
      <c r="A144" s="3"/>
      <c r="C144" s="18"/>
    </row>
    <row r="145" spans="1:3" ht="12.75">
      <c r="A145" s="3"/>
      <c r="C145" s="18"/>
    </row>
    <row r="146" spans="1:3" ht="12.75">
      <c r="A146" s="3"/>
      <c r="C146" s="18"/>
    </row>
    <row r="147" spans="1:3" ht="12.75">
      <c r="A147" s="3"/>
      <c r="C147" s="18"/>
    </row>
    <row r="148" spans="1:3" ht="12.75">
      <c r="A148" s="3"/>
      <c r="C148" s="18"/>
    </row>
    <row r="149" spans="1:3" ht="12.75">
      <c r="A149" s="3"/>
      <c r="C149" s="18"/>
    </row>
    <row r="150" spans="1:3" ht="12.75">
      <c r="A150" s="3"/>
      <c r="C150" s="18"/>
    </row>
    <row r="151" spans="1:3" ht="12.75">
      <c r="A151" s="3"/>
      <c r="C151" s="18"/>
    </row>
    <row r="152" spans="1:3" ht="12.75">
      <c r="A152" s="3"/>
      <c r="C152" s="18"/>
    </row>
  </sheetData>
  <sheetProtection/>
  <printOptions horizontalCentered="1"/>
  <pageMargins left="0.7480314960629921" right="0.7480314960629921" top="2.67" bottom="0.75" header="1.24" footer="0"/>
  <pageSetup horizontalDpi="600" verticalDpi="600" orientation="portrait" r:id="rId1"/>
  <headerFooter alignWithMargins="0">
    <oddHeader>&amp;C&amp;"Times New Roman,Negrita"&amp;12
&amp;14Anexos al Estado de Resultados&amp;12 
Del 1  al 31 de enero de 2013
Valores en RD$
</oddHeader>
  </headerFooter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A. Gomez S.</cp:lastModifiedBy>
  <cp:lastPrinted>2013-08-08T19:04:20Z</cp:lastPrinted>
  <dcterms:created xsi:type="dcterms:W3CDTF">1999-04-24T14:30:54Z</dcterms:created>
  <dcterms:modified xsi:type="dcterms:W3CDTF">2013-09-02T21:01:44Z</dcterms:modified>
  <cp:category/>
  <cp:version/>
  <cp:contentType/>
  <cp:contentStatus/>
</cp:coreProperties>
</file>