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1"/>
  </bookViews>
  <sheets>
    <sheet name="ER" sheetId="1" r:id="rId1"/>
    <sheet name="A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<sst xmlns="http://schemas.openxmlformats.org/spreadsheetml/2006/main" count="115" uniqueCount="98">
  <si>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</si>
  <si>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</si>
  <si>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</si>
  <si>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</si>
  <si>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</si>
  <si>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</si>
  <si>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</si>
  <si>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</si>
  <si>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</si>
  <si>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</si>
  <si>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</si>
  <si>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</si>
  <si>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</si>
  <si>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</si>
  <si>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</si>
  <si>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</si>
  <si>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</si>
  <si>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</si>
  <si>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</si>
  <si>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</si>
  <si>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</si>
  <si>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</si>
  <si>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</si>
  <si>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</si>
  <si>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</si>
  <si>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</si>
  <si>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</si>
  <si>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</si>
  <si>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</si>
  <si>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</si>
  <si>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</si>
  <si>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</si>
  <si>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</si>
  <si>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</si>
  <si>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</si>
  <si>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</si>
  <si>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</si>
  <si>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</si>
  <si>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</si>
  <si>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</si>
  <si>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</si>
  <si>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</si>
  <si>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</si>
  <si>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</si>
  <si>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</si>
  <si>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</si>
  <si>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</si>
  <si>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</si>
  <si>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</si>
  <si>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</si>
  <si>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</si>
  <si>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</si>
  <si>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</si>
  <si>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</si>
  <si>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</si>
  <si>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</si>
  <si>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</si>
  <si>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</si>
  <si>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</si>
  <si>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</si>
  <si>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</si>
  <si>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</si>
  <si>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</si>
  <si>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</si>
  <si>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</si>
  <si>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(10) Ingresos por Centro de Distribución</t>
  </si>
  <si>
    <t>Agromercado Mercado la Romana</t>
  </si>
  <si>
    <t>Agromercado Mercado El Valle</t>
  </si>
  <si>
    <t>Unidades Móviles, Ferias y Aguinaldos</t>
  </si>
  <si>
    <t xml:space="preserve"> (10) Total Ingresos por Centro de Distribución</t>
  </si>
  <si>
    <t>(11) Costo de Ventas por Centro de Distribución</t>
  </si>
  <si>
    <t>(11) Total Costo de Ventas por Centro de Distribución</t>
  </si>
  <si>
    <t>(12) Gastos Operacionales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</si>
  <si>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</si>
  <si>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</si>
  <si>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</si>
  <si>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</si>
  <si>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</si>
  <si>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</si>
  <si>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</si>
  <si>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</si>
  <si>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</si>
  <si>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</si>
  <si>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</si>
  <si>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de Estibadores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</si>
  <si>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</si>
  <si>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</si>
  <si>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</si>
  <si>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</si>
  <si>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</si>
  <si>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(12) Total  Gastos Operacionales</t>
  </si>
  <si>
    <t>(13) Gastos Financieros</t>
  </si>
  <si>
    <t>Intereses Sobre Préstamos</t>
  </si>
  <si>
    <t>(13) Total Gastos Financieros</t>
  </si>
  <si>
    <t>Asignación para Combustibles</t>
  </si>
  <si>
    <t>Gastos de Representación</t>
  </si>
  <si>
    <t>Cuotas y Suscripciones</t>
  </si>
  <si>
    <t>Resultado del Periodo  Enero 2014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</si>
</sst>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0"/>
      <color indexed="8"/>
      <name val="Tahoma"/>
      <family val="2"/>
    </font>
    <font>
      <b/>
      <u val="single"/>
      <sz val="11"/>
      <name val="Arrus BT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4" fontId="17" fillId="0" borderId="0" xfId="0" applyNumberFormat="1" applyFont="1" applyFill="1" applyBorder="1" applyAlignment="1">
      <alignment horizontal="right"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0" fontId="28" fillId="0" borderId="0" xfId="0" applyFont="1" applyAlignment="1">
      <alignment horizontal="lef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9" fillId="0" borderId="0" xfId="81" applyNumberFormat="1" applyFont="1" applyAlignment="1">
      <alignment horizontal="centerContinuous"/>
      <protection/>
    </xf>
    <xf numFmtId="4" fontId="30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174" fontId="17" fillId="0" borderId="12" xfId="0" applyNumberFormat="1" applyFont="1" applyFill="1" applyBorder="1" applyAlignment="1">
      <alignment horizontal="right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57150</xdr:rowOff>
    </xdr:from>
    <xdr:to>
      <xdr:col>4</xdr:col>
      <xdr:colOff>133350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19075"/>
          <a:ext cx="592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7)Balance%20General-31%20ENERO%202014%20-%20O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-DP"/>
      <sheetName val="D.PUB."/>
      <sheetName val="PREST. LABORALES"/>
      <sheetName val="CO-BI"/>
      <sheetName val="GPA"/>
      <sheetName val="A.FIJOS"/>
      <sheetName val="GTOS-RESUMEN"/>
      <sheetName val="GTOS-DETALLE"/>
    </sheetNames>
    <sheetDataSet>
      <sheetData sheetId="5">
        <row r="4">
          <cell r="B4">
            <v>176048.4</v>
          </cell>
        </row>
        <row r="5">
          <cell r="B5">
            <v>159489.67</v>
          </cell>
        </row>
        <row r="6">
          <cell r="B6">
            <v>277821.91</v>
          </cell>
        </row>
        <row r="7">
          <cell r="B7">
            <v>4128000</v>
          </cell>
        </row>
        <row r="8">
          <cell r="B8">
            <v>349389</v>
          </cell>
        </row>
        <row r="9">
          <cell r="B9">
            <v>1880054.5699999998</v>
          </cell>
        </row>
        <row r="10">
          <cell r="B10">
            <v>433149</v>
          </cell>
        </row>
        <row r="11">
          <cell r="B11">
            <v>2509836.38</v>
          </cell>
        </row>
        <row r="12">
          <cell r="B12">
            <v>80000</v>
          </cell>
        </row>
        <row r="13">
          <cell r="B13">
            <v>7400</v>
          </cell>
        </row>
        <row r="14">
          <cell r="B14">
            <v>48222.41</v>
          </cell>
        </row>
        <row r="15">
          <cell r="B15">
            <v>1528957.3100000003</v>
          </cell>
        </row>
        <row r="16">
          <cell r="B16">
            <v>111158.86</v>
          </cell>
        </row>
        <row r="17">
          <cell r="B17">
            <v>1419618.81</v>
          </cell>
        </row>
        <row r="18">
          <cell r="B18">
            <v>161626.7</v>
          </cell>
        </row>
        <row r="19">
          <cell r="B19">
            <v>66000.65</v>
          </cell>
        </row>
        <row r="20">
          <cell r="B20">
            <v>65080.05</v>
          </cell>
        </row>
        <row r="21">
          <cell r="B21">
            <v>12060826.2</v>
          </cell>
        </row>
        <row r="22">
          <cell r="B22">
            <v>154078.5</v>
          </cell>
        </row>
        <row r="23">
          <cell r="B23">
            <v>548729.61</v>
          </cell>
        </row>
        <row r="24">
          <cell r="B24">
            <v>31860</v>
          </cell>
        </row>
        <row r="25">
          <cell r="B25">
            <v>492500</v>
          </cell>
        </row>
        <row r="26">
          <cell r="B26">
            <v>26141453.1</v>
          </cell>
        </row>
        <row r="27">
          <cell r="B27">
            <v>5100</v>
          </cell>
        </row>
        <row r="28">
          <cell r="B28">
            <v>834500</v>
          </cell>
        </row>
        <row r="29">
          <cell r="B29">
            <v>4227662.7</v>
          </cell>
        </row>
        <row r="30">
          <cell r="B30">
            <v>416448.68</v>
          </cell>
        </row>
        <row r="31">
          <cell r="B31">
            <v>24397</v>
          </cell>
        </row>
        <row r="32">
          <cell r="B32">
            <v>6457.41</v>
          </cell>
        </row>
        <row r="33">
          <cell r="B33">
            <v>93416.66</v>
          </cell>
        </row>
        <row r="34">
          <cell r="B34">
            <v>328026.18</v>
          </cell>
        </row>
        <row r="35">
          <cell r="B35">
            <v>2061932.49</v>
          </cell>
        </row>
        <row r="36">
          <cell r="B36">
            <v>2010174.96</v>
          </cell>
        </row>
        <row r="38">
          <cell r="B38">
            <v>288144.29</v>
          </cell>
        </row>
        <row r="39">
          <cell r="B39">
            <v>349867.28</v>
          </cell>
        </row>
        <row r="40">
          <cell r="B40">
            <v>16860</v>
          </cell>
        </row>
        <row r="41">
          <cell r="B41">
            <v>429999.99</v>
          </cell>
        </row>
        <row r="42">
          <cell r="B42">
            <v>31566634.950000003</v>
          </cell>
        </row>
        <row r="43">
          <cell r="B43">
            <v>91232.12</v>
          </cell>
        </row>
      </sheetData>
      <sheetData sheetId="11">
        <row r="23">
          <cell r="E23">
            <v>1043696</v>
          </cell>
        </row>
        <row r="54">
          <cell r="D54">
            <v>18880</v>
          </cell>
        </row>
        <row r="55">
          <cell r="D55">
            <v>63075</v>
          </cell>
        </row>
        <row r="112">
          <cell r="E112">
            <v>1335930.8800000001</v>
          </cell>
        </row>
        <row r="145">
          <cell r="D145">
            <v>24166.4</v>
          </cell>
        </row>
        <row r="146">
          <cell r="D146">
            <v>80736</v>
          </cell>
        </row>
        <row r="412">
          <cell r="D412">
            <v>387500</v>
          </cell>
        </row>
        <row r="413">
          <cell r="D413">
            <v>163516.67</v>
          </cell>
        </row>
        <row r="414">
          <cell r="D414">
            <v>65683.78</v>
          </cell>
        </row>
        <row r="416">
          <cell r="D416">
            <v>19305.31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4"/>
  <sheetViews>
    <sheetView showGridLines="0" zoomScalePageLayoutView="0" workbookViewId="0" topLeftCell="A10">
      <selection activeCell="C13" sqref="C13"/>
    </sheetView>
  </sheetViews>
  <sheetFormatPr defaultColWidth="12.00390625" defaultRowHeight="12.75"/>
  <cols>
    <col min="1" max="1" width="10.375" style="1" customWidth="1"/>
    <col min="2" max="2" width="31.25390625" style="1" customWidth="1"/>
    <col min="3" max="3" width="19.875" style="9" customWidth="1"/>
    <col min="4" max="4" width="19.875" style="1" bestFit="1" customWidth="1"/>
    <col min="5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10" spans="3:5" ht="18.75">
      <c r="C10" s="2"/>
      <c r="D10" s="8"/>
      <c r="E10" s="32"/>
    </row>
    <row r="11" spans="3:5" ht="18.75">
      <c r="C11" s="2"/>
      <c r="D11" s="8"/>
      <c r="E11" s="32"/>
    </row>
    <row r="12" spans="3:5" ht="18.75">
      <c r="C12" s="2"/>
      <c r="D12" s="8"/>
      <c r="E12" s="32"/>
    </row>
    <row r="13" spans="2:5" ht="15.75">
      <c r="B13" s="33"/>
      <c r="C13" s="33"/>
      <c r="D13" s="34"/>
      <c r="E13" s="32"/>
    </row>
    <row r="14" spans="2:5" ht="18.75">
      <c r="B14" s="2" t="s">
        <v>5</v>
      </c>
      <c r="C14" s="33"/>
      <c r="D14" s="30"/>
      <c r="E14" s="32"/>
    </row>
    <row r="15" spans="2:5" ht="15.75">
      <c r="B15" s="33"/>
      <c r="C15" s="33"/>
      <c r="D15" s="34"/>
      <c r="E15" s="32"/>
    </row>
    <row r="16" spans="2:5" ht="15.75">
      <c r="B16" s="3" t="s">
        <v>9</v>
      </c>
      <c r="C16" s="28" t="s">
        <v>59</v>
      </c>
      <c r="D16" s="35">
        <f>+AER!C25</f>
        <v>7330293.680000001</v>
      </c>
      <c r="E16" s="32"/>
    </row>
    <row r="17" spans="2:5" ht="15.75">
      <c r="B17" s="3" t="s">
        <v>63</v>
      </c>
      <c r="C17" s="28"/>
      <c r="D17" s="67">
        <v>30062149</v>
      </c>
      <c r="E17" s="32"/>
    </row>
    <row r="18" spans="2:5" ht="15.75">
      <c r="B18" s="3" t="s">
        <v>64</v>
      </c>
      <c r="C18" s="3"/>
      <c r="D18" s="68">
        <v>39333334</v>
      </c>
      <c r="E18" s="32"/>
    </row>
    <row r="19" spans="2:5" ht="15.75">
      <c r="B19" s="3"/>
      <c r="C19" s="3"/>
      <c r="D19" s="37"/>
      <c r="E19" s="32"/>
    </row>
    <row r="20" spans="2:5" ht="15.75">
      <c r="B20" s="7" t="s">
        <v>0</v>
      </c>
      <c r="C20" s="7"/>
      <c r="D20" s="37">
        <f>SUM(D16:D19)</f>
        <v>76725776.68</v>
      </c>
      <c r="E20" s="32"/>
    </row>
    <row r="21" spans="2:5" ht="15.75">
      <c r="B21" s="3"/>
      <c r="C21" s="3"/>
      <c r="D21" s="37"/>
      <c r="E21" s="32"/>
    </row>
    <row r="22" spans="2:5" ht="15.75">
      <c r="B22" s="7" t="s">
        <v>6</v>
      </c>
      <c r="C22" s="7"/>
      <c r="D22" s="35"/>
      <c r="E22" s="32"/>
    </row>
    <row r="23" spans="2:5" ht="15.75">
      <c r="B23" s="7" t="s">
        <v>10</v>
      </c>
      <c r="C23" s="28" t="s">
        <v>60</v>
      </c>
      <c r="D23" s="36">
        <f>+AER!C52</f>
        <v>9382775.97</v>
      </c>
      <c r="E23" s="32"/>
    </row>
    <row r="24" spans="2:5" ht="15.75">
      <c r="B24" s="33"/>
      <c r="C24" s="33"/>
      <c r="D24" s="35"/>
      <c r="E24" s="32"/>
    </row>
    <row r="25" spans="2:5" ht="15.75">
      <c r="B25" s="6" t="s">
        <v>1</v>
      </c>
      <c r="C25" s="6"/>
      <c r="D25" s="38">
        <f>+D20-D23</f>
        <v>67343000.71000001</v>
      </c>
      <c r="E25" s="32"/>
    </row>
    <row r="26" spans="2:5" ht="15.75">
      <c r="B26" s="39"/>
      <c r="C26" s="39"/>
      <c r="D26" s="38"/>
      <c r="E26" s="32"/>
    </row>
    <row r="27" spans="2:5" ht="15.75">
      <c r="B27" s="39"/>
      <c r="C27" s="39"/>
      <c r="D27" s="40"/>
      <c r="E27" s="32"/>
    </row>
    <row r="28" spans="2:5" ht="15.75">
      <c r="B28" s="4" t="s">
        <v>8</v>
      </c>
      <c r="C28" s="28" t="s">
        <v>61</v>
      </c>
      <c r="D28" s="41">
        <f>+AER!C104</f>
        <v>95582155.84000002</v>
      </c>
      <c r="E28" s="32"/>
    </row>
    <row r="29" spans="2:5" ht="15.75">
      <c r="B29" s="3" t="s">
        <v>7</v>
      </c>
      <c r="C29" s="28" t="s">
        <v>62</v>
      </c>
      <c r="D29" s="42">
        <f>+AER!C113</f>
        <v>636005.7600000001</v>
      </c>
      <c r="E29" s="32"/>
    </row>
    <row r="30" spans="2:5" ht="15.75">
      <c r="B30" s="3"/>
      <c r="C30" s="3"/>
      <c r="D30" s="43"/>
      <c r="E30" s="32"/>
    </row>
    <row r="31" spans="2:5" ht="15.75">
      <c r="B31" s="5" t="s">
        <v>2</v>
      </c>
      <c r="C31" s="5"/>
      <c r="D31" s="44">
        <f>SUM(D28:D30)</f>
        <v>96218161.60000002</v>
      </c>
      <c r="E31" s="45"/>
    </row>
    <row r="32" spans="2:5" ht="15.75">
      <c r="B32" s="33"/>
      <c r="C32" s="33"/>
      <c r="D32" s="35"/>
      <c r="E32" s="32"/>
    </row>
    <row r="33" spans="2:5" ht="15.75">
      <c r="B33" s="6" t="s">
        <v>3</v>
      </c>
      <c r="C33" s="6"/>
      <c r="D33" s="46">
        <f>D25-D31</f>
        <v>-28875160.890000015</v>
      </c>
      <c r="E33" s="32"/>
    </row>
    <row r="34" spans="2:5" ht="15.75">
      <c r="B34" s="39"/>
      <c r="C34" s="39"/>
      <c r="D34" s="38"/>
      <c r="E34" s="32"/>
    </row>
    <row r="35" spans="2:5" ht="15.75">
      <c r="B35" s="6" t="s">
        <v>4</v>
      </c>
      <c r="C35" s="6"/>
      <c r="D35" s="42">
        <v>440885.56</v>
      </c>
      <c r="E35" s="32"/>
    </row>
    <row r="36" spans="2:5" ht="12.75">
      <c r="B36" s="32"/>
      <c r="C36" s="32"/>
      <c r="D36" s="47"/>
      <c r="E36" s="32"/>
    </row>
    <row r="37" spans="2:5" ht="16.5" thickBot="1">
      <c r="B37" s="6" t="s">
        <v>97</v>
      </c>
      <c r="C37" s="6"/>
      <c r="D37" s="48">
        <f>+D35+D33</f>
        <v>-28434275.330000017</v>
      </c>
      <c r="E37" s="32"/>
    </row>
    <row r="38" spans="2:5" ht="13.5" thickTop="1">
      <c r="B38" s="32"/>
      <c r="C38" s="32"/>
      <c r="D38" s="45"/>
      <c r="E38" s="32"/>
    </row>
    <row r="41" spans="1:3" ht="12.75">
      <c r="A41" s="10"/>
      <c r="B41" s="10"/>
      <c r="C41" s="11"/>
    </row>
    <row r="42" spans="1:3" ht="12.75">
      <c r="A42" s="10"/>
      <c r="B42" s="10"/>
      <c r="C42" s="11"/>
    </row>
    <row r="43" spans="1:3" ht="12.75">
      <c r="A43" s="10"/>
      <c r="B43" s="10"/>
      <c r="C43" s="11"/>
    </row>
    <row r="44" spans="1:3" ht="12.75">
      <c r="A44" s="10"/>
      <c r="B44" s="10"/>
      <c r="C44" s="11"/>
    </row>
  </sheetData>
  <sheetProtection/>
  <printOptions horizontalCentered="1"/>
  <pageMargins left="0.4330708661417323" right="0.31496062992125984" top="0.5905511811023623" bottom="0.984251968503937" header="1.062992125984252" footer="0"/>
  <pageSetup horizontalDpi="600" verticalDpi="600" orientation="portrait" scale="105" r:id="rId2"/>
  <headerFooter alignWithMargins="0">
    <oddHeader>&amp;C&amp;"Arrus Blk BT,Negrita"&amp;14
Estado de Resultados
Del 1  al 31 de enero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="160" zoomScaleNormal="160" zoomScalePageLayoutView="0" workbookViewId="0" topLeftCell="A104">
      <selection activeCell="A105" sqref="A105"/>
    </sheetView>
  </sheetViews>
  <sheetFormatPr defaultColWidth="12.00390625" defaultRowHeight="12.75"/>
  <cols>
    <col min="1" max="1" width="47.00390625" style="13" customWidth="1"/>
    <col min="2" max="2" width="14.25390625" style="49" bestFit="1" customWidth="1"/>
    <col min="3" max="3" width="17.875" style="31" bestFit="1" customWidth="1"/>
    <col min="4" max="16384" width="12.00390625" style="13" customWidth="1"/>
  </cols>
  <sheetData>
    <row r="1" ht="15.75">
      <c r="A1" s="12" t="s">
        <v>65</v>
      </c>
    </row>
    <row r="2" ht="7.5" customHeight="1"/>
    <row r="3" ht="12.75">
      <c r="A3" s="14" t="s">
        <v>32</v>
      </c>
    </row>
    <row r="4" spans="1:5" ht="12.75">
      <c r="A4" s="15" t="s">
        <v>33</v>
      </c>
      <c r="B4" s="50">
        <v>903244.9</v>
      </c>
      <c r="D4" s="15"/>
      <c r="E4" s="51"/>
    </row>
    <row r="5" spans="1:5" ht="12.75">
      <c r="A5" s="15" t="s">
        <v>34</v>
      </c>
      <c r="B5" s="50">
        <v>955947.3700000001</v>
      </c>
      <c r="D5" s="15"/>
      <c r="E5" s="52"/>
    </row>
    <row r="6" spans="1:5" ht="12.75">
      <c r="A6" s="15" t="s">
        <v>35</v>
      </c>
      <c r="B6" s="50">
        <v>1011555.92</v>
      </c>
      <c r="D6" s="15"/>
      <c r="E6" s="52"/>
    </row>
    <row r="7" spans="1:5" ht="12.75">
      <c r="A7" s="15" t="s">
        <v>36</v>
      </c>
      <c r="B7" s="50">
        <v>935419.83</v>
      </c>
      <c r="D7" s="15"/>
      <c r="E7" s="52"/>
    </row>
    <row r="8" spans="1:5" ht="12.75">
      <c r="A8" s="15" t="s">
        <v>37</v>
      </c>
      <c r="B8" s="50">
        <v>345704.36</v>
      </c>
      <c r="D8" s="15"/>
      <c r="E8" s="52"/>
    </row>
    <row r="9" spans="1:5" ht="12.75">
      <c r="A9" s="15" t="s">
        <v>38</v>
      </c>
      <c r="B9" s="50">
        <v>127609.32</v>
      </c>
      <c r="D9" s="15"/>
      <c r="E9" s="52"/>
    </row>
    <row r="10" spans="1:5" ht="12.75">
      <c r="A10" s="15" t="s">
        <v>39</v>
      </c>
      <c r="B10" s="50">
        <v>473431.84</v>
      </c>
      <c r="D10" s="15"/>
      <c r="E10" s="52"/>
    </row>
    <row r="11" spans="1:5" ht="12.75">
      <c r="A11" s="15" t="s">
        <v>41</v>
      </c>
      <c r="B11" s="50">
        <v>379440.64</v>
      </c>
      <c r="D11" s="15"/>
      <c r="E11" s="52"/>
    </row>
    <row r="12" spans="1:5" ht="12.75">
      <c r="A12" s="15" t="s">
        <v>40</v>
      </c>
      <c r="B12" s="50">
        <v>395562.99</v>
      </c>
      <c r="D12" s="15"/>
      <c r="E12" s="52"/>
    </row>
    <row r="13" spans="1:5" ht="12.75">
      <c r="A13" s="15" t="s">
        <v>66</v>
      </c>
      <c r="B13" s="50">
        <v>310541.23</v>
      </c>
      <c r="D13" s="15"/>
      <c r="E13" s="52"/>
    </row>
    <row r="14" spans="1:5" ht="12.75">
      <c r="A14" s="15" t="s">
        <v>67</v>
      </c>
      <c r="B14" s="53">
        <v>366184.28</v>
      </c>
      <c r="D14" s="15"/>
      <c r="E14" s="52"/>
    </row>
    <row r="15" spans="1:3" ht="20.25" customHeight="1">
      <c r="A15" s="54" t="s">
        <v>42</v>
      </c>
      <c r="B15" s="29"/>
      <c r="C15" s="55">
        <f>SUM(B4:B14)</f>
        <v>6204642.680000001</v>
      </c>
    </row>
    <row r="16" spans="1:3" ht="7.5" customHeight="1">
      <c r="A16" s="16"/>
      <c r="B16" s="17"/>
      <c r="C16" s="56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2" ht="12.75">
      <c r="A19" s="15" t="s">
        <v>44</v>
      </c>
      <c r="B19" s="57">
        <f>+'[1]E.RDO.'!D55</f>
        <v>63075</v>
      </c>
    </row>
    <row r="20" spans="1:2" ht="12.75">
      <c r="A20" s="15" t="s">
        <v>45</v>
      </c>
      <c r="B20" s="57">
        <f>+'[1]E.RDO.'!E23</f>
        <v>1043696</v>
      </c>
    </row>
    <row r="21" spans="1:2" ht="13.5" thickBot="1">
      <c r="A21" s="15" t="s">
        <v>68</v>
      </c>
      <c r="B21" s="69">
        <f>+'[1]E.RDO.'!D54</f>
        <v>18880</v>
      </c>
    </row>
    <row r="23" spans="1:3" ht="12.75">
      <c r="A23" s="16" t="s">
        <v>46</v>
      </c>
      <c r="C23" s="58">
        <f>SUM(B19:B21)</f>
        <v>1125651</v>
      </c>
    </row>
    <row r="25" spans="1:3" ht="15.75" thickBot="1">
      <c r="A25" s="19" t="s">
        <v>69</v>
      </c>
      <c r="B25" s="59"/>
      <c r="C25" s="20">
        <f>SUM(C15:C23)</f>
        <v>7330293.680000001</v>
      </c>
    </row>
    <row r="26" spans="1:3" ht="15.75" thickTop="1">
      <c r="A26" s="19"/>
      <c r="B26" s="59"/>
      <c r="C26" s="60"/>
    </row>
    <row r="27" ht="15.75">
      <c r="A27" s="12" t="s">
        <v>70</v>
      </c>
    </row>
    <row r="28" ht="8.25" customHeight="1"/>
    <row r="29" ht="12.75">
      <c r="A29" s="14" t="s">
        <v>32</v>
      </c>
    </row>
    <row r="30" spans="1:2" ht="12.75">
      <c r="A30" s="15" t="s">
        <v>33</v>
      </c>
      <c r="B30" s="50">
        <v>1156153.47</v>
      </c>
    </row>
    <row r="31" spans="1:2" ht="12.75">
      <c r="A31" s="15" t="s">
        <v>34</v>
      </c>
      <c r="B31" s="50">
        <v>1223612.72</v>
      </c>
    </row>
    <row r="32" spans="1:2" ht="12.75">
      <c r="A32" s="15" t="s">
        <v>35</v>
      </c>
      <c r="B32" s="50">
        <v>1294791.56</v>
      </c>
    </row>
    <row r="33" spans="1:2" ht="12.75">
      <c r="A33" s="15" t="s">
        <v>36</v>
      </c>
      <c r="B33" s="50">
        <v>1197337.37</v>
      </c>
    </row>
    <row r="34" spans="1:2" ht="12.75">
      <c r="A34" s="15" t="s">
        <v>37</v>
      </c>
      <c r="B34" s="50">
        <v>442501.58</v>
      </c>
    </row>
    <row r="35" spans="1:2" ht="12.75">
      <c r="A35" s="15" t="s">
        <v>38</v>
      </c>
      <c r="B35" s="50">
        <v>163339.93</v>
      </c>
    </row>
    <row r="36" spans="1:2" ht="12.75">
      <c r="A36" s="15" t="s">
        <v>39</v>
      </c>
      <c r="B36" s="50">
        <v>605992.76</v>
      </c>
    </row>
    <row r="37" spans="1:2" ht="12.75">
      <c r="A37" s="15" t="s">
        <v>41</v>
      </c>
      <c r="B37" s="50">
        <v>485684.02</v>
      </c>
    </row>
    <row r="38" spans="1:2" ht="12.75">
      <c r="A38" s="15" t="s">
        <v>40</v>
      </c>
      <c r="B38" s="50">
        <v>506320.63</v>
      </c>
    </row>
    <row r="39" spans="1:2" ht="12.75">
      <c r="A39" s="15" t="s">
        <v>66</v>
      </c>
      <c r="B39" s="50">
        <v>397492.77</v>
      </c>
    </row>
    <row r="40" spans="1:2" ht="12.75">
      <c r="A40" s="15" t="s">
        <v>67</v>
      </c>
      <c r="B40" s="53">
        <v>468715.88</v>
      </c>
    </row>
    <row r="41" spans="1:2" ht="9" customHeight="1">
      <c r="A41" s="15"/>
      <c r="B41" s="50"/>
    </row>
    <row r="42" spans="1:3" ht="12.75">
      <c r="A42" s="21" t="s">
        <v>47</v>
      </c>
      <c r="B42" s="50"/>
      <c r="C42" s="56">
        <f>SUM(B30:B41)</f>
        <v>7941942.69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2" ht="12.75">
      <c r="A46" s="15" t="s">
        <v>44</v>
      </c>
      <c r="B46" s="57">
        <f>+'[1]E.RDO.'!D146</f>
        <v>80736</v>
      </c>
    </row>
    <row r="47" spans="1:2" ht="12.75">
      <c r="A47" s="15" t="s">
        <v>45</v>
      </c>
      <c r="B47" s="57">
        <f>+'[1]E.RDO.'!E112</f>
        <v>1335930.8800000001</v>
      </c>
    </row>
    <row r="48" spans="1:2" ht="12.75">
      <c r="A48" s="15" t="s">
        <v>68</v>
      </c>
      <c r="B48" s="53">
        <f>+'[1]E.RDO.'!D145</f>
        <v>24166.4</v>
      </c>
    </row>
    <row r="50" spans="1:3" ht="12.75">
      <c r="A50" s="16" t="s">
        <v>46</v>
      </c>
      <c r="C50" s="58">
        <f>SUM(B46:B48)</f>
        <v>1440833.28</v>
      </c>
    </row>
    <row r="51" ht="7.5" customHeight="1"/>
    <row r="52" spans="1:3" ht="15.75" thickBot="1">
      <c r="A52" s="19" t="s">
        <v>71</v>
      </c>
      <c r="B52" s="59"/>
      <c r="C52" s="20">
        <f>SUM(C42:C50)</f>
        <v>9382775.97</v>
      </c>
    </row>
    <row r="53" spans="1:3" ht="15.75" thickTop="1">
      <c r="A53" s="19"/>
      <c r="B53" s="59"/>
      <c r="C53" s="60"/>
    </row>
    <row r="54" spans="1:3" ht="15.75">
      <c r="A54" s="12" t="s">
        <v>72</v>
      </c>
      <c r="B54" s="61"/>
      <c r="C54" s="62"/>
    </row>
    <row r="55" spans="1:3" ht="14.25">
      <c r="A55" s="22" t="s">
        <v>20</v>
      </c>
      <c r="B55" s="50">
        <f>+'[1]GTOS'!B42</f>
        <v>31566634.950000003</v>
      </c>
      <c r="C55" s="63"/>
    </row>
    <row r="56" spans="1:3" ht="14.25">
      <c r="A56" s="22" t="s">
        <v>21</v>
      </c>
      <c r="B56" s="50">
        <f>+'[1]GTOS'!B43</f>
        <v>91232.12</v>
      </c>
      <c r="C56" s="63"/>
    </row>
    <row r="57" spans="1:3" ht="14.25" hidden="1">
      <c r="A57" s="22" t="s">
        <v>73</v>
      </c>
      <c r="B57" s="50"/>
      <c r="C57" s="63"/>
    </row>
    <row r="58" spans="1:3" ht="14.25">
      <c r="A58" s="22" t="s">
        <v>24</v>
      </c>
      <c r="B58" s="50">
        <f>+'[1]GTOS'!B25</f>
        <v>492500</v>
      </c>
      <c r="C58" s="63"/>
    </row>
    <row r="59" spans="1:3" ht="14.25">
      <c r="A59" s="22" t="s">
        <v>12</v>
      </c>
      <c r="B59" s="50">
        <f>+'[1]GTOS'!B33</f>
        <v>93416.66</v>
      </c>
      <c r="C59" s="63"/>
    </row>
    <row r="60" spans="1:3" ht="14.25">
      <c r="A60" s="22" t="s">
        <v>48</v>
      </c>
      <c r="B60" s="50">
        <f>+'[1]GTOS'!B35</f>
        <v>2061932.49</v>
      </c>
      <c r="C60" s="63"/>
    </row>
    <row r="61" spans="1:3" ht="14.25">
      <c r="A61" s="22" t="s">
        <v>13</v>
      </c>
      <c r="B61" s="50">
        <f>+'[1]GTOS'!B36</f>
        <v>2010174.96</v>
      </c>
      <c r="C61" s="63"/>
    </row>
    <row r="62" spans="1:3" ht="14.25">
      <c r="A62" s="22" t="s">
        <v>22</v>
      </c>
      <c r="B62" s="50">
        <f>+'[1]GTOS'!B38</f>
        <v>288144.29</v>
      </c>
      <c r="C62" s="63"/>
    </row>
    <row r="63" spans="1:3" ht="14.25">
      <c r="A63" s="22" t="s">
        <v>74</v>
      </c>
      <c r="B63" s="50">
        <f>+'[1]GTOS'!B19</f>
        <v>66000.65</v>
      </c>
      <c r="C63" s="63"/>
    </row>
    <row r="64" spans="1:3" ht="14.25" hidden="1">
      <c r="A64" s="22" t="s">
        <v>75</v>
      </c>
      <c r="B64" s="50"/>
      <c r="C64" s="63"/>
    </row>
    <row r="65" spans="1:3" ht="14.25">
      <c r="A65" s="22" t="s">
        <v>94</v>
      </c>
      <c r="B65" s="50">
        <f>+'[1]GTOS'!B10</f>
        <v>433149</v>
      </c>
      <c r="C65" s="63"/>
    </row>
    <row r="66" spans="1:3" ht="14.25">
      <c r="A66" s="22" t="s">
        <v>95</v>
      </c>
      <c r="B66" s="50">
        <f>+'[1]GTOS'!B23</f>
        <v>548729.61</v>
      </c>
      <c r="C66" s="63"/>
    </row>
    <row r="67" spans="1:3" ht="14.25">
      <c r="A67" s="22" t="s">
        <v>76</v>
      </c>
      <c r="B67" s="50">
        <f>+'[1]GTOS'!B12</f>
        <v>80000</v>
      </c>
      <c r="C67" s="63"/>
    </row>
    <row r="68" spans="1:3" ht="14.25">
      <c r="A68" s="22" t="s">
        <v>77</v>
      </c>
      <c r="B68" s="50">
        <f>+'[1]GTOS'!B27</f>
        <v>5100</v>
      </c>
      <c r="C68" s="63"/>
    </row>
    <row r="69" spans="1:3" ht="14.25">
      <c r="A69" s="22" t="s">
        <v>23</v>
      </c>
      <c r="B69" s="50">
        <f>+'[1]GTOS'!B5</f>
        <v>159489.67</v>
      </c>
      <c r="C69" s="63"/>
    </row>
    <row r="70" spans="1:3" ht="14.25">
      <c r="A70" s="22" t="s">
        <v>18</v>
      </c>
      <c r="B70" s="50">
        <f>+'[1]GTOS'!B40</f>
        <v>16860</v>
      </c>
      <c r="C70" s="63"/>
    </row>
    <row r="71" spans="1:3" ht="14.25">
      <c r="A71" s="22" t="s">
        <v>25</v>
      </c>
      <c r="B71" s="50">
        <f>+'[1]GTOS'!B32</f>
        <v>6457.41</v>
      </c>
      <c r="C71" s="63"/>
    </row>
    <row r="72" spans="1:3" ht="14.25">
      <c r="A72" s="22" t="s">
        <v>49</v>
      </c>
      <c r="B72" s="50">
        <f>+'[1]GTOS'!B41</f>
        <v>429999.99</v>
      </c>
      <c r="C72" s="63"/>
    </row>
    <row r="73" spans="1:3" ht="12.75" customHeight="1" hidden="1">
      <c r="A73" s="22" t="s">
        <v>15</v>
      </c>
      <c r="B73" s="50"/>
      <c r="C73" s="63"/>
    </row>
    <row r="74" spans="1:3" ht="12.75" customHeight="1">
      <c r="A74" s="22" t="s">
        <v>31</v>
      </c>
      <c r="B74" s="50">
        <f>+'[1]GTOS'!B11</f>
        <v>2509836.38</v>
      </c>
      <c r="C74" s="63"/>
    </row>
    <row r="75" spans="1:3" ht="12.75" customHeight="1">
      <c r="A75" s="22" t="s">
        <v>26</v>
      </c>
      <c r="B75" s="50">
        <f>+'[1]GTOS'!B17</f>
        <v>1419618.81</v>
      </c>
      <c r="C75" s="63"/>
    </row>
    <row r="76" spans="1:3" ht="12.75" customHeight="1">
      <c r="A76" s="22" t="s">
        <v>17</v>
      </c>
      <c r="B76" s="50">
        <f>+'[1]GTOS'!B39</f>
        <v>349867.28</v>
      </c>
      <c r="C76" s="63"/>
    </row>
    <row r="77" spans="1:3" ht="12.75" customHeight="1">
      <c r="A77" s="22" t="s">
        <v>50</v>
      </c>
      <c r="B77" s="50">
        <f>+'[1]GTOS'!B7</f>
        <v>4128000</v>
      </c>
      <c r="C77" s="63"/>
    </row>
    <row r="78" spans="1:3" ht="12.75" customHeight="1">
      <c r="A78" s="22" t="s">
        <v>78</v>
      </c>
      <c r="B78" s="50">
        <f>+'[1]GTOS'!B9</f>
        <v>1880054.5699999998</v>
      </c>
      <c r="C78" s="63"/>
    </row>
    <row r="79" spans="1:3" ht="12.75" customHeight="1">
      <c r="A79" s="22" t="s">
        <v>11</v>
      </c>
      <c r="B79" s="50">
        <f>+'[1]GTOS'!B28</f>
        <v>834500</v>
      </c>
      <c r="C79" s="63"/>
    </row>
    <row r="80" spans="1:3" ht="12.75" customHeight="1">
      <c r="A80" s="22" t="s">
        <v>27</v>
      </c>
      <c r="B80" s="50">
        <f>+'[1]GTOS'!B4</f>
        <v>176048.4</v>
      </c>
      <c r="C80" s="63"/>
    </row>
    <row r="81" spans="1:3" ht="12.75" customHeight="1">
      <c r="A81" s="22" t="s">
        <v>79</v>
      </c>
      <c r="B81" s="50">
        <f>+'[1]GTOS'!B29</f>
        <v>4227662.7</v>
      </c>
      <c r="C81" s="63"/>
    </row>
    <row r="82" spans="1:3" ht="12.75" customHeight="1">
      <c r="A82" s="22" t="s">
        <v>14</v>
      </c>
      <c r="B82" s="50">
        <f>+'[1]GTOS'!B18</f>
        <v>161626.7</v>
      </c>
      <c r="C82" s="63"/>
    </row>
    <row r="83" spans="1:3" ht="12.75" customHeight="1">
      <c r="A83" s="22" t="s">
        <v>28</v>
      </c>
      <c r="B83" s="50">
        <f>+'[1]GTOS'!B24</f>
        <v>31860</v>
      </c>
      <c r="C83" s="63"/>
    </row>
    <row r="84" spans="1:3" ht="12.75" customHeight="1" hidden="1">
      <c r="A84" s="22" t="s">
        <v>80</v>
      </c>
      <c r="B84" s="50"/>
      <c r="C84" s="63"/>
    </row>
    <row r="85" spans="1:3" ht="12.75" customHeight="1">
      <c r="A85" s="22" t="s">
        <v>51</v>
      </c>
      <c r="B85" s="50">
        <f>+'[1]GTOS'!B31</f>
        <v>24397</v>
      </c>
      <c r="C85" s="63"/>
    </row>
    <row r="86" spans="1:3" ht="12.75" customHeight="1">
      <c r="A86" s="22" t="s">
        <v>52</v>
      </c>
      <c r="B86" s="50">
        <f>+'[1]GTOS'!B30</f>
        <v>416448.68</v>
      </c>
      <c r="C86" s="63"/>
    </row>
    <row r="87" spans="1:3" ht="12.75" customHeight="1" hidden="1">
      <c r="A87" s="22" t="s">
        <v>81</v>
      </c>
      <c r="B87" s="50"/>
      <c r="C87" s="63"/>
    </row>
    <row r="88" spans="1:3" ht="12.75" customHeight="1">
      <c r="A88" s="22" t="s">
        <v>53</v>
      </c>
      <c r="B88" s="50">
        <f>+'[1]GTOS'!B6</f>
        <v>277821.91</v>
      </c>
      <c r="C88" s="63"/>
    </row>
    <row r="89" spans="1:3" ht="12.75" customHeight="1">
      <c r="A89" s="22" t="s">
        <v>54</v>
      </c>
      <c r="B89" s="50">
        <f>+'[1]GTOS'!B8</f>
        <v>349389</v>
      </c>
      <c r="C89" s="63"/>
    </row>
    <row r="90" spans="1:3" ht="12.75" customHeight="1">
      <c r="A90" s="22" t="s">
        <v>29</v>
      </c>
      <c r="B90" s="50">
        <f>+'[1]GTOS'!B16</f>
        <v>111158.86</v>
      </c>
      <c r="C90" s="63"/>
    </row>
    <row r="91" spans="1:3" ht="12.75" customHeight="1" hidden="1">
      <c r="A91" s="22" t="s">
        <v>82</v>
      </c>
      <c r="B91" s="50"/>
      <c r="C91" s="63"/>
    </row>
    <row r="92" spans="1:3" ht="14.25">
      <c r="A92" s="22" t="s">
        <v>96</v>
      </c>
      <c r="B92" s="50">
        <f>+'[1]GTOS'!B13</f>
        <v>7400</v>
      </c>
      <c r="C92" s="63"/>
    </row>
    <row r="93" spans="1:3" ht="12.75" customHeight="1">
      <c r="A93" s="22" t="s">
        <v>83</v>
      </c>
      <c r="B93" s="50">
        <f>+'[1]GTOS'!B21</f>
        <v>12060826.2</v>
      </c>
      <c r="C93" s="63"/>
    </row>
    <row r="94" spans="1:3" ht="12.75" customHeight="1" hidden="1">
      <c r="A94" s="22" t="s">
        <v>84</v>
      </c>
      <c r="B94" s="50"/>
      <c r="C94" s="63"/>
    </row>
    <row r="95" spans="1:3" ht="12.75" customHeight="1">
      <c r="A95" s="22" t="s">
        <v>16</v>
      </c>
      <c r="B95" s="50">
        <f>+'[1]GTOS'!B14</f>
        <v>48222.41</v>
      </c>
      <c r="C95" s="63"/>
    </row>
    <row r="96" spans="1:3" ht="12.75" customHeight="1" hidden="1">
      <c r="A96" s="22" t="s">
        <v>85</v>
      </c>
      <c r="B96" s="50"/>
      <c r="C96" s="63"/>
    </row>
    <row r="97" spans="1:3" ht="12.75" customHeight="1">
      <c r="A97" s="22" t="s">
        <v>55</v>
      </c>
      <c r="B97" s="50">
        <f>+'[1]GTOS'!B26</f>
        <v>26141453.1</v>
      </c>
      <c r="C97" s="63"/>
    </row>
    <row r="98" spans="1:3" ht="12.75" customHeight="1">
      <c r="A98" s="22" t="s">
        <v>86</v>
      </c>
      <c r="B98" s="50">
        <f>+'[1]GTOS'!B34</f>
        <v>328026.18</v>
      </c>
      <c r="C98" s="63"/>
    </row>
    <row r="99" spans="1:3" ht="12.75" customHeight="1">
      <c r="A99" s="22" t="s">
        <v>87</v>
      </c>
      <c r="B99" s="50">
        <f>+'[1]GTOS'!B22</f>
        <v>154078.5</v>
      </c>
      <c r="C99" s="63"/>
    </row>
    <row r="100" spans="1:3" ht="12.75" customHeight="1" hidden="1">
      <c r="A100" s="22" t="s">
        <v>88</v>
      </c>
      <c r="B100" s="50"/>
      <c r="C100" s="63"/>
    </row>
    <row r="101" spans="1:3" ht="12.75" customHeight="1">
      <c r="A101" s="22" t="s">
        <v>56</v>
      </c>
      <c r="B101" s="50">
        <f>+'[1]GTOS'!B15</f>
        <v>1528957.3100000003</v>
      </c>
      <c r="C101" s="63"/>
    </row>
    <row r="102" spans="1:3" ht="12.75" customHeight="1" hidden="1">
      <c r="A102" s="22" t="s">
        <v>89</v>
      </c>
      <c r="B102" s="50"/>
      <c r="C102" s="63"/>
    </row>
    <row r="103" spans="1:3" ht="12.75" customHeight="1">
      <c r="A103" s="22" t="s">
        <v>19</v>
      </c>
      <c r="B103" s="53">
        <f>+'[1]GTOS'!B20</f>
        <v>65080.05</v>
      </c>
      <c r="C103" s="63"/>
    </row>
    <row r="104" spans="1:3" ht="23.25" customHeight="1" thickBot="1">
      <c r="A104" s="23" t="s">
        <v>90</v>
      </c>
      <c r="B104" s="18"/>
      <c r="C104" s="64">
        <f>SUM(B55:B103)</f>
        <v>95582155.84000002</v>
      </c>
    </row>
    <row r="105" spans="1:3" ht="9.75" customHeight="1" thickTop="1">
      <c r="A105" s="23"/>
      <c r="B105" s="18"/>
      <c r="C105" s="65"/>
    </row>
    <row r="106" spans="1:3" ht="15" customHeight="1">
      <c r="A106" s="12" t="s">
        <v>91</v>
      </c>
      <c r="B106" s="18"/>
      <c r="C106" s="63"/>
    </row>
    <row r="107" spans="1:3" ht="15" customHeight="1">
      <c r="A107" s="12"/>
      <c r="B107" s="18"/>
      <c r="C107" s="63"/>
    </row>
    <row r="108" spans="1:3" ht="12.75" customHeight="1">
      <c r="A108" s="15" t="s">
        <v>92</v>
      </c>
      <c r="B108" s="18">
        <f>+'[1]E.RDO.'!D412</f>
        <v>387500</v>
      </c>
      <c r="C108" s="63"/>
    </row>
    <row r="109" spans="1:3" ht="12.75" customHeight="1">
      <c r="A109" s="15" t="s">
        <v>30</v>
      </c>
      <c r="B109" s="18">
        <f>+'[1]E.RDO.'!D413</f>
        <v>163516.67</v>
      </c>
      <c r="C109" s="63"/>
    </row>
    <row r="110" spans="1:3" ht="12.75" customHeight="1">
      <c r="A110" s="15" t="s">
        <v>57</v>
      </c>
      <c r="B110" s="18">
        <f>+'[1]E.RDO.'!D416</f>
        <v>19305.31</v>
      </c>
      <c r="C110" s="63"/>
    </row>
    <row r="111" spans="1:3" ht="12.75" customHeight="1">
      <c r="A111" s="15" t="s">
        <v>58</v>
      </c>
      <c r="B111" s="24">
        <f>+'[1]E.RDO.'!D414</f>
        <v>65683.78</v>
      </c>
      <c r="C111" s="63"/>
    </row>
    <row r="112" spans="1:3" ht="12.75" customHeight="1">
      <c r="A112" s="15"/>
      <c r="B112" s="18"/>
      <c r="C112" s="63"/>
    </row>
    <row r="113" spans="1:3" ht="15.75" thickBot="1">
      <c r="A113" s="19" t="s">
        <v>93</v>
      </c>
      <c r="B113" s="18"/>
      <c r="C113" s="25">
        <f>SUM(B108:B111)</f>
        <v>636005.7600000001</v>
      </c>
    </row>
    <row r="114" spans="1:3" ht="12.75" customHeight="1" thickTop="1">
      <c r="A114" s="15"/>
      <c r="B114" s="18"/>
      <c r="C114" s="63"/>
    </row>
    <row r="115" spans="1:3" ht="12.75" customHeight="1">
      <c r="A115" s="15"/>
      <c r="B115" s="18"/>
      <c r="C115" s="63"/>
    </row>
    <row r="116" spans="1:3" ht="12.75" customHeight="1">
      <c r="A116" s="26"/>
      <c r="B116" s="18"/>
      <c r="C116" s="63"/>
    </row>
    <row r="117" spans="1:3" ht="12.75" customHeight="1">
      <c r="A117" s="15"/>
      <c r="B117" s="18"/>
      <c r="C117" s="63"/>
    </row>
    <row r="118" spans="1:3" ht="12.75" customHeight="1">
      <c r="A118" s="15"/>
      <c r="B118" s="18"/>
      <c r="C118" s="63"/>
    </row>
    <row r="119" ht="15" customHeight="1">
      <c r="B119" s="66"/>
    </row>
    <row r="120" ht="15" customHeight="1">
      <c r="B120" s="66"/>
    </row>
    <row r="121" ht="15" customHeight="1">
      <c r="B121" s="66"/>
    </row>
    <row r="122" ht="15" customHeight="1">
      <c r="B122" s="66"/>
    </row>
    <row r="123" ht="15" customHeight="1">
      <c r="B123" s="66"/>
    </row>
    <row r="124" ht="15" customHeight="1">
      <c r="B124" s="66"/>
    </row>
    <row r="125" ht="15" customHeight="1">
      <c r="B125" s="66"/>
    </row>
    <row r="126" ht="15" customHeight="1">
      <c r="B126" s="66"/>
    </row>
    <row r="127" ht="15" customHeight="1">
      <c r="B127" s="66"/>
    </row>
    <row r="128" ht="15" customHeight="1">
      <c r="B128" s="66"/>
    </row>
    <row r="129" ht="12.75">
      <c r="B129" s="66"/>
    </row>
    <row r="130" spans="1:3" ht="12.75">
      <c r="A130" s="27"/>
      <c r="C130" s="55"/>
    </row>
    <row r="131" spans="1:3" ht="12.75">
      <c r="A131" s="27"/>
      <c r="C131" s="55"/>
    </row>
    <row r="132" spans="1:3" ht="12.75">
      <c r="A132" s="27"/>
      <c r="C132" s="55"/>
    </row>
    <row r="133" spans="1:3" ht="12.75">
      <c r="A133" s="27"/>
      <c r="C133" s="55"/>
    </row>
    <row r="134" spans="1:3" ht="12.75">
      <c r="A134" s="27"/>
      <c r="C134" s="55"/>
    </row>
    <row r="135" spans="1:3" ht="12.75">
      <c r="A135" s="27"/>
      <c r="C135" s="55"/>
    </row>
    <row r="136" spans="1:3" ht="12.75">
      <c r="A136" s="27"/>
      <c r="C136" s="55"/>
    </row>
    <row r="137" spans="1:3" ht="12.75">
      <c r="A137" s="27"/>
      <c r="C137" s="55"/>
    </row>
    <row r="138" spans="1:3" ht="12.75">
      <c r="A138" s="27"/>
      <c r="C138" s="55"/>
    </row>
    <row r="139" spans="1:3" ht="12.75">
      <c r="A139" s="27"/>
      <c r="C139" s="55"/>
    </row>
    <row r="140" spans="1:3" ht="12.75">
      <c r="A140" s="27"/>
      <c r="C140" s="55"/>
    </row>
    <row r="141" spans="1:3" ht="12.75">
      <c r="A141" s="27"/>
      <c r="C141" s="55"/>
    </row>
    <row r="142" spans="1:3" ht="12.75">
      <c r="A142" s="27"/>
      <c r="C142" s="55"/>
    </row>
    <row r="143" spans="1:3" ht="12.75">
      <c r="A143" s="27"/>
      <c r="C143" s="55"/>
    </row>
    <row r="144" spans="1:3" ht="12.75">
      <c r="A144" s="27"/>
      <c r="C144" s="55"/>
    </row>
    <row r="145" spans="1:3" ht="12.75">
      <c r="A145" s="27"/>
      <c r="C145" s="55"/>
    </row>
    <row r="146" spans="1:3" ht="12.75">
      <c r="A146" s="27"/>
      <c r="C146" s="55"/>
    </row>
    <row r="147" spans="1:3" ht="12.75">
      <c r="A147" s="27"/>
      <c r="C147" s="55"/>
    </row>
    <row r="148" spans="1:3" ht="12.75">
      <c r="A148" s="27"/>
      <c r="C148" s="55"/>
    </row>
    <row r="149" spans="1:3" ht="12.75">
      <c r="A149" s="27"/>
      <c r="C149" s="55"/>
    </row>
    <row r="150" spans="1:3" ht="12.75">
      <c r="A150" s="27"/>
      <c r="C150" s="55"/>
    </row>
    <row r="151" spans="1:3" ht="12.75">
      <c r="A151" s="27"/>
      <c r="C151" s="55"/>
    </row>
    <row r="152" spans="1:3" ht="12.75">
      <c r="A152" s="27"/>
      <c r="C152" s="55"/>
    </row>
    <row r="153" spans="1:3" ht="12.75">
      <c r="A153" s="27"/>
      <c r="C153" s="55"/>
    </row>
    <row r="154" spans="1:3" ht="12.75">
      <c r="A154" s="27"/>
      <c r="C154" s="55"/>
    </row>
    <row r="155" spans="1:3" ht="12.75">
      <c r="A155" s="27"/>
      <c r="C155" s="55"/>
    </row>
    <row r="156" spans="1:3" ht="12.75">
      <c r="A156" s="27"/>
      <c r="C156" s="55"/>
    </row>
    <row r="157" spans="1:3" ht="12.75">
      <c r="A157" s="27"/>
      <c r="C157" s="55"/>
    </row>
    <row r="158" spans="1:3" ht="12.75">
      <c r="A158" s="27"/>
      <c r="C158" s="55"/>
    </row>
    <row r="159" spans="1:3" ht="12.75">
      <c r="A159" s="27"/>
      <c r="C159" s="55"/>
    </row>
    <row r="160" spans="1:3" ht="12.75">
      <c r="A160" s="27"/>
      <c r="C160" s="55"/>
    </row>
    <row r="161" spans="1:3" ht="12.75">
      <c r="A161" s="27"/>
      <c r="C161" s="55"/>
    </row>
    <row r="162" spans="1:3" ht="12.75">
      <c r="A162" s="27"/>
      <c r="C162" s="55"/>
    </row>
    <row r="163" spans="1:3" ht="12.75">
      <c r="A163" s="27"/>
      <c r="C163" s="55"/>
    </row>
    <row r="164" spans="1:3" ht="12.75">
      <c r="A164" s="27"/>
      <c r="C164" s="55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de enero al 28 de febrero de 2014
Valores en RD$
</oddHeader>
  </headerFooter>
  <rowBreaks count="3" manualBreakCount="3">
    <brk id="25" max="255" man="1"/>
    <brk id="52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2014-11-21T19:08:01Z</cp:lastPrinted>
  <dcterms:created xsi:type="dcterms:W3CDTF">1999-04-24T14:30:54Z</dcterms:created>
  <dcterms:modified xsi:type="dcterms:W3CDTF">2014-11-21T19:08:08Z</dcterms:modified>
  <cp:category/>
  <cp:version/>
  <cp:contentType/>
  <cp:contentStatus/>
</cp:coreProperties>
</file>