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33A\"/>
    </mc:Choice>
  </mc:AlternateContent>
  <bookViews>
    <workbookView xWindow="240" yWindow="555" windowWidth="6810" windowHeight="6630"/>
  </bookViews>
  <sheets>
    <sheet name="ER" sheetId="2" r:id="rId1"/>
    <sheet name="AER" sheetId="6" r:id="rId2"/>
  </sheets>
  <definedNames>
    <definedName name="_xlnm.Print_Area" localSheetId="0">ER!$A$2:$D$39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B89" i="6" l="1"/>
  <c r="D29" i="2"/>
  <c r="B97" i="6"/>
  <c r="D30" i="2"/>
  <c r="D32" i="2"/>
  <c r="B13" i="6"/>
  <c r="B16" i="6"/>
  <c r="D17" i="2"/>
  <c r="D18" i="2"/>
  <c r="D21" i="2"/>
  <c r="B31" i="6"/>
  <c r="B34" i="6"/>
  <c r="D24" i="2"/>
  <c r="D26" i="2"/>
  <c r="D34" i="2"/>
  <c r="D38" i="2"/>
</calcChain>
</file>

<file path=xl/sharedStrings.xml><?xml version="1.0" encoding="utf-8"?>
<sst xmlns="http://schemas.openxmlformats.org/spreadsheetml/2006/main" count="107" uniqueCount="96">
  <si>
    <t>“Año del Fomento de la Vivienda”</t>
  </si>
  <si>
    <t>Estado de Resultados</t>
  </si>
  <si>
    <t>Del 1 al 31 de enero de 2016</t>
  </si>
  <si>
    <t>(Valores en RD$)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</si>
  <si>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</si>
  <si>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</si>
  <si>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</si>
  <si>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</si>
  <si>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</si>
  <si>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</si>
  <si>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</si>
  <si>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</si>
  <si>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</si>
  <si>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</si>
  <si>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</si>
  <si>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</si>
  <si>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</si>
  <si>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</si>
  <si>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</si>
  <si>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</si>
  <si>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</si>
  <si>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 2016</t>
  </si>
  <si>
    <t>(01) Ingresos por Centro de Distribución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</si>
  <si>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</si>
  <si>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</si>
  <si>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</si>
  <si>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</si>
  <si>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</si>
  <si>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</si>
  <si>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</si>
  <si>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</si>
  <si>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</si>
  <si>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Mercado la Romana</t>
  </si>
  <si>
    <t>Total Ventas por Supermercados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</si>
  <si>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</si>
  <si>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</si>
  <si>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</si>
  <si>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</si>
  <si>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</si>
  <si>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</si>
  <si>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</si>
  <si>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</si>
  <si>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</si>
  <si>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</si>
  <si>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</si>
  <si>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</si>
  <si>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</si>
  <si>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</si>
  <si>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</si>
  <si>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</si>
  <si>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</si>
  <si>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</si>
  <si>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</si>
  <si>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</si>
  <si>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</si>
  <si>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</si>
  <si>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</si>
  <si>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</si>
  <si>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</si>
  <si>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</si>
  <si>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</si>
  <si>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</si>
  <si>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</si>
  <si>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</si>
  <si>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</si>
  <si>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</si>
  <si>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</si>
  <si>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</si>
  <si>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</si>
  <si>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</si>
  <si>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</si>
  <si>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</si>
  <si>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</si>
  <si>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</si>
  <si>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</si>
  <si>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</si>
  <si>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</si>
  <si>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</si>
  <si>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</si>
  <si>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</si>
  <si>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Decoración de Oficinas</t>
  </si>
  <si>
    <t>Decomisos de Productos</t>
  </si>
  <si>
    <t>Fletes y Acarreros</t>
  </si>
  <si>
    <t>Gastos Legales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</si>
  <si>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</si>
  <si>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</si>
  <si>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</si>
  <si>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</si>
  <si>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</si>
  <si>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Miscelaneos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</si>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</sst>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[Red]\-#,##0.00\ "/>
  </numFmts>
  <fonts count="30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8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0" xfId="4" applyFont="1" applyAlignment="1">
      <alignment horizontal="left"/>
    </xf>
    <xf numFmtId="4" fontId="15" fillId="0" borderId="2" xfId="0" applyNumberFormat="1" applyFont="1" applyFill="1" applyBorder="1" applyAlignment="1">
      <alignment horizontal="right"/>
    </xf>
    <xf numFmtId="4" fontId="21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2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" fontId="6" fillId="0" borderId="0" xfId="5" applyNumberFormat="1" applyFont="1" applyAlignment="1"/>
    <xf numFmtId="39" fontId="6" fillId="0" borderId="0" xfId="5" applyNumberFormat="1" applyFont="1" applyAlignment="1"/>
    <xf numFmtId="39" fontId="6" fillId="0" borderId="2" xfId="5" applyNumberFormat="1" applyFont="1" applyBorder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0" xfId="5" applyNumberFormat="1" applyFont="1" applyFill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4" fontId="3" fillId="0" borderId="0" xfId="4" applyNumberFormat="1" applyFont="1"/>
    <xf numFmtId="4" fontId="13" fillId="0" borderId="0" xfId="4" applyNumberFormat="1" applyFont="1"/>
    <xf numFmtId="4" fontId="18" fillId="0" borderId="0" xfId="4" applyNumberFormat="1" applyFont="1" applyBorder="1"/>
    <xf numFmtId="4" fontId="23" fillId="0" borderId="0" xfId="4" applyNumberFormat="1" applyFont="1" applyAlignment="1">
      <alignment horizontal="centerContinuous"/>
    </xf>
    <xf numFmtId="4" fontId="24" fillId="0" borderId="0" xfId="4" applyNumberFormat="1" applyFont="1"/>
    <xf numFmtId="4" fontId="20" fillId="0" borderId="1" xfId="4" applyNumberFormat="1" applyFont="1" applyBorder="1"/>
    <xf numFmtId="4" fontId="20" fillId="0" borderId="0" xfId="4" applyNumberFormat="1" applyFont="1" applyBorder="1"/>
    <xf numFmtId="39" fontId="6" fillId="0" borderId="2" xfId="5" applyNumberFormat="1" applyFont="1" applyBorder="1"/>
    <xf numFmtId="40" fontId="29" fillId="0" borderId="0" xfId="0" applyNumberFormat="1" applyFont="1" applyBorder="1" applyAlignment="1">
      <alignment horizontal="right"/>
    </xf>
    <xf numFmtId="40" fontId="29" fillId="0" borderId="2" xfId="0" applyNumberFormat="1" applyFont="1" applyBorder="1" applyAlignment="1">
      <alignment horizontal="right"/>
    </xf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4" fontId="13" fillId="0" borderId="0" xfId="4" applyNumberFormat="1" applyFont="1" applyBorder="1" applyAlignment="1">
      <alignment horizontal="center"/>
    </xf>
    <xf numFmtId="4" fontId="25" fillId="0" borderId="0" xfId="4" applyNumberFormat="1" applyFont="1" applyBorder="1" applyAlignment="1">
      <alignment horizontal="center"/>
    </xf>
    <xf numFmtId="39" fontId="6" fillId="0" borderId="0" xfId="4" applyNumberFormat="1" applyFont="1" applyBorder="1" applyAlignment="1"/>
    <xf numFmtId="39" fontId="6" fillId="0" borderId="0" xfId="5" applyNumberFormat="1" applyFont="1" applyBorder="1"/>
    <xf numFmtId="0" fontId="14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4" fontId="15" fillId="0" borderId="0" xfId="0" applyNumberFormat="1" applyFont="1" applyFill="1" applyBorder="1" applyAlignment="1">
      <alignment horizontal="right"/>
    </xf>
    <xf numFmtId="0" fontId="17" fillId="0" borderId="0" xfId="4" applyFont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</cellXfs>
  <cellStyles count="6">
    <cellStyle name="Millares 2" xfId="1"/>
    <cellStyle name="Normal" xfId="0" builtinId="0"/>
    <cellStyle name="Normal 2 2" xfId="2"/>
    <cellStyle name="Normal 4" xfId="3"/>
    <cellStyle name="Normal_Hoja1 (2)" xfId="4"/>
    <cellStyle name="Normal_Hoja1 (3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3</xdr:col>
      <xdr:colOff>1228725</xdr:colOff>
      <xdr:row>8</xdr:row>
      <xdr:rowOff>66675</xdr:rowOff>
    </xdr:to>
    <xdr:pic>
      <xdr:nvPicPr>
        <xdr:cNvPr id="1102" name="Imagen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50958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5"/>
  <sheetViews>
    <sheetView showGridLines="0" tabSelected="1" workbookViewId="0">
      <selection activeCell="B11" sqref="B11:D11"/>
    </sheetView>
  </sheetViews>
  <sheetFormatPr defaultColWidth="12" defaultRowHeight="12.75"/>
  <cols>
    <col min="1" max="1" width="0.140625" style="1" customWidth="1"/>
    <col min="2" max="2" width="48.42578125" style="1" customWidth="1"/>
    <col min="3" max="3" width="9.42578125" style="8" bestFit="1" customWidth="1"/>
    <col min="4" max="4" width="19.85546875" style="1" bestFit="1" customWidth="1"/>
    <col min="5" max="5" width="12" style="1" customWidth="1"/>
    <col min="6" max="16384" width="12" style="1"/>
  </cols>
  <sheetData>
    <row r="9" spans="1:5" ht="18.75" customHeight="1">
      <c r="A9" s="70" t="s">
        <v>0</v>
      </c>
      <c r="B9" s="70"/>
      <c r="C9" s="70"/>
      <c r="D9" s="70"/>
      <c r="E9" s="28"/>
    </row>
    <row r="10" spans="1:5" ht="22.5" customHeight="1">
      <c r="B10" s="71" t="s">
        <v>1</v>
      </c>
      <c r="C10" s="71"/>
      <c r="D10" s="71"/>
      <c r="E10" s="28"/>
    </row>
    <row r="11" spans="1:5" ht="18.75" customHeight="1">
      <c r="B11" s="72" t="s">
        <v>2</v>
      </c>
      <c r="C11" s="72"/>
      <c r="D11" s="72"/>
      <c r="E11" s="28"/>
    </row>
    <row r="12" spans="1:5" ht="18.75" customHeight="1">
      <c r="B12" s="73" t="s">
        <v>3</v>
      </c>
      <c r="C12" s="73"/>
      <c r="D12" s="73"/>
      <c r="E12" s="28"/>
    </row>
    <row r="13" spans="1:5" ht="18.75">
      <c r="C13" s="2"/>
      <c r="E13" s="28"/>
    </row>
    <row r="14" spans="1:5" ht="15.75">
      <c r="B14" s="29"/>
      <c r="C14" s="29"/>
      <c r="D14" s="62"/>
      <c r="E14" s="28"/>
    </row>
    <row r="15" spans="1:5" ht="18.75">
      <c r="B15" s="2" t="s">
        <v>4</v>
      </c>
      <c r="C15" s="29"/>
      <c r="D15" s="26"/>
      <c r="E15" s="28"/>
    </row>
    <row r="16" spans="1:5" ht="15.75">
      <c r="B16" s="29"/>
      <c r="C16" s="29"/>
      <c r="D16" s="30"/>
      <c r="E16" s="28"/>
    </row>
    <row r="17" spans="2:5" ht="15.75">
      <c r="B17" s="3" t="s">
        <v>5</v>
      </c>
      <c r="C17" s="25" t="s">
        <v>6</v>
      </c>
      <c r="D17" s="31">
        <f>+AER!B16</f>
        <v>591539.28000000014</v>
      </c>
      <c r="E17" s="28"/>
    </row>
    <row r="18" spans="2:5" ht="15.75">
      <c r="B18" s="3" t="s">
        <v>7</v>
      </c>
      <c r="C18" s="25"/>
      <c r="D18" s="65">
        <f>34006820</f>
        <v>34006820</v>
      </c>
      <c r="E18" s="28"/>
    </row>
    <row r="19" spans="2:5" ht="15.75">
      <c r="B19" s="3" t="s">
        <v>8</v>
      </c>
      <c r="C19" s="3"/>
      <c r="D19" s="56">
        <v>36637510</v>
      </c>
      <c r="E19" s="28"/>
    </row>
    <row r="20" spans="2:5" ht="15.75">
      <c r="B20" s="3"/>
      <c r="C20" s="3"/>
      <c r="D20" s="33"/>
      <c r="E20" s="28"/>
    </row>
    <row r="21" spans="2:5" ht="15.75">
      <c r="B21" s="7" t="s">
        <v>9</v>
      </c>
      <c r="C21" s="7"/>
      <c r="D21" s="33">
        <f>SUM(D17:D20)</f>
        <v>71235869.280000001</v>
      </c>
      <c r="E21" s="28"/>
    </row>
    <row r="22" spans="2:5" ht="15.75">
      <c r="B22" s="3"/>
      <c r="C22" s="3"/>
      <c r="D22" s="33"/>
      <c r="E22" s="28"/>
    </row>
    <row r="23" spans="2:5" ht="15.75">
      <c r="B23" s="7" t="s">
        <v>10</v>
      </c>
      <c r="C23" s="7"/>
      <c r="D23" s="31"/>
      <c r="E23" s="28"/>
    </row>
    <row r="24" spans="2:5" ht="15.75">
      <c r="B24" s="7" t="s">
        <v>11</v>
      </c>
      <c r="C24" s="25" t="s">
        <v>12</v>
      </c>
      <c r="D24" s="32">
        <f>+AER!B34</f>
        <v>563370.69999999995</v>
      </c>
      <c r="E24" s="28"/>
    </row>
    <row r="25" spans="2:5" ht="15.75">
      <c r="B25" s="29"/>
      <c r="C25" s="29"/>
      <c r="D25" s="31"/>
      <c r="E25" s="28"/>
    </row>
    <row r="26" spans="2:5" ht="15.75">
      <c r="B26" s="6" t="s">
        <v>13</v>
      </c>
      <c r="C26" s="6"/>
      <c r="D26" s="34">
        <f>+D21-D24</f>
        <v>70672498.579999998</v>
      </c>
      <c r="E26" s="28"/>
    </row>
    <row r="27" spans="2:5" ht="15.75">
      <c r="B27" s="35"/>
      <c r="C27" s="35"/>
      <c r="D27" s="34"/>
      <c r="E27" s="28"/>
    </row>
    <row r="28" spans="2:5" ht="15.75">
      <c r="B28" s="35"/>
      <c r="C28" s="35"/>
      <c r="D28" s="36"/>
      <c r="E28" s="28"/>
    </row>
    <row r="29" spans="2:5" ht="15.75">
      <c r="B29" s="4" t="s">
        <v>14</v>
      </c>
      <c r="C29" s="25" t="s">
        <v>15</v>
      </c>
      <c r="D29" s="37">
        <f>+AER!B89</f>
        <v>156921167.85000002</v>
      </c>
      <c r="E29" s="28"/>
    </row>
    <row r="30" spans="2:5" ht="15.75">
      <c r="B30" s="3" t="s">
        <v>16</v>
      </c>
      <c r="C30" s="25" t="s">
        <v>17</v>
      </c>
      <c r="D30" s="38">
        <f>+AER!B97</f>
        <v>594743.1</v>
      </c>
      <c r="E30" s="28"/>
    </row>
    <row r="31" spans="2:5" ht="15.75">
      <c r="B31" s="3"/>
      <c r="C31" s="3"/>
      <c r="D31" s="39"/>
      <c r="E31" s="28"/>
    </row>
    <row r="32" spans="2:5" ht="15.75">
      <c r="B32" s="5" t="s">
        <v>18</v>
      </c>
      <c r="C32" s="5"/>
      <c r="D32" s="40">
        <f>SUM(D29:D31)</f>
        <v>157515910.95000002</v>
      </c>
      <c r="E32" s="41"/>
    </row>
    <row r="33" spans="1:5" ht="15.75">
      <c r="B33" s="29"/>
      <c r="C33" s="29"/>
      <c r="D33" s="31"/>
      <c r="E33" s="28"/>
    </row>
    <row r="34" spans="1:5" ht="15.75">
      <c r="B34" s="6" t="s">
        <v>19</v>
      </c>
      <c r="C34" s="6"/>
      <c r="D34" s="42">
        <f>D26-D32</f>
        <v>-86843412.37000002</v>
      </c>
      <c r="E34" s="28"/>
    </row>
    <row r="35" spans="1:5" ht="15.75">
      <c r="B35" s="35"/>
      <c r="C35" s="35"/>
      <c r="D35" s="34"/>
      <c r="E35" s="28"/>
    </row>
    <row r="36" spans="1:5" ht="15.75">
      <c r="B36" s="6" t="s">
        <v>20</v>
      </c>
      <c r="C36" s="6"/>
      <c r="D36" s="38">
        <v>499670.49</v>
      </c>
      <c r="E36" s="28"/>
    </row>
    <row r="37" spans="1:5">
      <c r="B37" s="28"/>
      <c r="C37" s="28"/>
      <c r="D37" s="43"/>
      <c r="E37" s="28"/>
    </row>
    <row r="38" spans="1:5" ht="16.5" thickBot="1">
      <c r="B38" s="6" t="s">
        <v>21</v>
      </c>
      <c r="C38" s="6"/>
      <c r="D38" s="44">
        <f>+D36+D34</f>
        <v>-86343741.880000025</v>
      </c>
      <c r="E38" s="28"/>
    </row>
    <row r="39" spans="1:5" ht="13.5" thickTop="1">
      <c r="B39" s="28"/>
      <c r="C39" s="28"/>
      <c r="D39" s="41"/>
      <c r="E39" s="28"/>
    </row>
    <row r="41" spans="1:5" ht="15.75">
      <c r="D41" s="64"/>
    </row>
    <row r="42" spans="1:5">
      <c r="A42" s="9"/>
      <c r="B42" s="9"/>
      <c r="C42" s="10"/>
    </row>
    <row r="43" spans="1:5">
      <c r="A43" s="9"/>
      <c r="B43" s="9"/>
      <c r="C43" s="10"/>
      <c r="D43" s="61"/>
    </row>
    <row r="44" spans="1:5">
      <c r="A44" s="9"/>
      <c r="B44" s="9"/>
      <c r="C44" s="10"/>
    </row>
    <row r="45" spans="1:5">
      <c r="A45" s="9"/>
      <c r="B45" s="9"/>
      <c r="C45" s="10"/>
    </row>
  </sheetData>
  <mergeCells count="4">
    <mergeCell ref="A9:D9"/>
    <mergeCell ref="B10:D10"/>
    <mergeCell ref="B11:D11"/>
    <mergeCell ref="B12:D12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76" zoomScale="160" zoomScaleNormal="160" workbookViewId="0">
      <selection activeCell="A89" sqref="A89"/>
    </sheetView>
  </sheetViews>
  <sheetFormatPr defaultColWidth="12" defaultRowHeight="12.75"/>
  <cols>
    <col min="1" max="1" width="44.85546875" style="12" customWidth="1"/>
    <col min="2" max="2" width="17.5703125" style="27" bestFit="1" customWidth="1"/>
    <col min="3" max="16384" width="12" style="12"/>
  </cols>
  <sheetData>
    <row r="1" spans="1:4" ht="15">
      <c r="A1" s="59" t="s">
        <v>22</v>
      </c>
    </row>
    <row r="2" spans="1:4">
      <c r="B2" s="63"/>
    </row>
    <row r="3" spans="1:4">
      <c r="A3" s="13" t="s">
        <v>23</v>
      </c>
    </row>
    <row r="4" spans="1:4">
      <c r="A4" s="66" t="s">
        <v>24</v>
      </c>
      <c r="B4" s="45">
        <v>38964.22</v>
      </c>
      <c r="C4" s="14"/>
      <c r="D4" s="46"/>
    </row>
    <row r="5" spans="1:4">
      <c r="A5" s="66" t="s">
        <v>25</v>
      </c>
      <c r="B5" s="45">
        <v>182406.46</v>
      </c>
      <c r="C5" s="14"/>
      <c r="D5" s="47"/>
    </row>
    <row r="6" spans="1:4">
      <c r="A6" s="66" t="s">
        <v>26</v>
      </c>
      <c r="B6" s="45">
        <v>241844.7</v>
      </c>
      <c r="C6" s="14"/>
      <c r="D6" s="47"/>
    </row>
    <row r="7" spans="1:4">
      <c r="A7" s="66" t="s">
        <v>27</v>
      </c>
      <c r="B7" s="45">
        <v>14805</v>
      </c>
      <c r="C7" s="14"/>
      <c r="D7" s="47"/>
    </row>
    <row r="8" spans="1:4">
      <c r="A8" s="66" t="s">
        <v>28</v>
      </c>
      <c r="B8" s="45">
        <v>53042.3</v>
      </c>
      <c r="C8" s="14"/>
      <c r="D8" s="47"/>
    </row>
    <row r="9" spans="1:4">
      <c r="A9" s="66" t="s">
        <v>29</v>
      </c>
      <c r="B9" s="45">
        <v>20262.05</v>
      </c>
      <c r="C9" s="14"/>
      <c r="D9" s="47"/>
    </row>
    <row r="10" spans="1:4">
      <c r="A10" s="66" t="s">
        <v>30</v>
      </c>
      <c r="B10" s="45">
        <v>36975.550000000003</v>
      </c>
      <c r="C10" s="14"/>
      <c r="D10" s="47"/>
    </row>
    <row r="11" spans="1:4">
      <c r="A11" s="66" t="s">
        <v>31</v>
      </c>
      <c r="B11" s="45">
        <v>1170</v>
      </c>
      <c r="C11" s="14"/>
      <c r="D11" s="47"/>
    </row>
    <row r="12" spans="1:4">
      <c r="A12" s="66" t="s">
        <v>32</v>
      </c>
      <c r="B12" s="48">
        <v>2069</v>
      </c>
      <c r="C12" s="14"/>
      <c r="D12" s="47"/>
    </row>
    <row r="13" spans="1:4" ht="20.25" customHeight="1">
      <c r="A13" s="15" t="s">
        <v>33</v>
      </c>
      <c r="B13" s="50">
        <f>SUM(B4:B12)</f>
        <v>591539.28000000014</v>
      </c>
    </row>
    <row r="14" spans="1:4" ht="7.5" customHeight="1">
      <c r="A14" s="15"/>
      <c r="B14" s="50"/>
    </row>
    <row r="16" spans="1:4" ht="15.75" thickBot="1">
      <c r="A16" s="16" t="s">
        <v>34</v>
      </c>
      <c r="B16" s="17">
        <f>+B13</f>
        <v>591539.28000000014</v>
      </c>
    </row>
    <row r="17" spans="1:2" ht="15.75" thickTop="1">
      <c r="A17" s="16"/>
      <c r="B17" s="51"/>
    </row>
    <row r="18" spans="1:2">
      <c r="A18" s="60" t="s">
        <v>35</v>
      </c>
    </row>
    <row r="19" spans="1:2" ht="8.25" customHeight="1"/>
    <row r="20" spans="1:2">
      <c r="A20" s="13" t="s">
        <v>23</v>
      </c>
    </row>
    <row r="21" spans="1:2">
      <c r="A21" s="66" t="s">
        <v>24</v>
      </c>
      <c r="B21" s="57">
        <v>37108.78</v>
      </c>
    </row>
    <row r="22" spans="1:2">
      <c r="A22" s="66" t="s">
        <v>25</v>
      </c>
      <c r="B22" s="57">
        <v>173720.43</v>
      </c>
    </row>
    <row r="23" spans="1:2">
      <c r="A23" s="66" t="s">
        <v>26</v>
      </c>
      <c r="B23" s="57">
        <v>230328.28</v>
      </c>
    </row>
    <row r="24" spans="1:2">
      <c r="A24" s="66" t="s">
        <v>27</v>
      </c>
      <c r="B24" s="57">
        <v>14100</v>
      </c>
    </row>
    <row r="25" spans="1:2">
      <c r="A25" s="66" t="s">
        <v>28</v>
      </c>
      <c r="B25" s="57">
        <v>50516.47</v>
      </c>
    </row>
    <row r="26" spans="1:2">
      <c r="A26" s="66" t="s">
        <v>29</v>
      </c>
      <c r="B26" s="57">
        <v>19297.189999999999</v>
      </c>
    </row>
    <row r="27" spans="1:2">
      <c r="A27" s="66" t="s">
        <v>30</v>
      </c>
      <c r="B27" s="57">
        <v>35214.800000000003</v>
      </c>
    </row>
    <row r="28" spans="1:2">
      <c r="A28" s="66" t="s">
        <v>31</v>
      </c>
      <c r="B28" s="57">
        <v>1114.28</v>
      </c>
    </row>
    <row r="29" spans="1:2">
      <c r="A29" s="66" t="s">
        <v>32</v>
      </c>
      <c r="B29" s="58">
        <v>1970.47</v>
      </c>
    </row>
    <row r="30" spans="1:2" ht="9" customHeight="1">
      <c r="A30" s="14"/>
    </row>
    <row r="31" spans="1:2">
      <c r="A31" s="18" t="s">
        <v>36</v>
      </c>
      <c r="B31" s="50">
        <f>SUM(B21:B30)</f>
        <v>563370.69999999995</v>
      </c>
    </row>
    <row r="32" spans="1:2" ht="7.5" customHeight="1">
      <c r="A32" s="14"/>
    </row>
    <row r="33" spans="1:2" ht="8.1" customHeight="1"/>
    <row r="34" spans="1:2" ht="38.25" customHeight="1" thickBot="1">
      <c r="A34" s="69" t="s">
        <v>37</v>
      </c>
      <c r="B34" s="17">
        <f>+B31</f>
        <v>563370.69999999995</v>
      </c>
    </row>
    <row r="35" spans="1:2" ht="15.75" thickTop="1">
      <c r="A35" s="16"/>
      <c r="B35" s="51"/>
    </row>
    <row r="36" spans="1:2" ht="15">
      <c r="A36" s="59" t="s">
        <v>38</v>
      </c>
      <c r="B36" s="52"/>
    </row>
    <row r="37" spans="1:2">
      <c r="A37" s="67" t="s">
        <v>39</v>
      </c>
      <c r="B37" s="45">
        <v>38803738.710000001</v>
      </c>
    </row>
    <row r="38" spans="1:2">
      <c r="A38" s="67" t="s">
        <v>40</v>
      </c>
      <c r="B38" s="45">
        <v>0</v>
      </c>
    </row>
    <row r="39" spans="1:2">
      <c r="A39" s="67" t="s">
        <v>41</v>
      </c>
      <c r="B39" s="45">
        <v>0</v>
      </c>
    </row>
    <row r="40" spans="1:2">
      <c r="A40" s="67" t="s">
        <v>42</v>
      </c>
      <c r="B40" s="45">
        <v>35000</v>
      </c>
    </row>
    <row r="41" spans="1:2">
      <c r="A41" s="67" t="s">
        <v>43</v>
      </c>
      <c r="B41" s="45">
        <v>0</v>
      </c>
    </row>
    <row r="42" spans="1:2">
      <c r="A42" s="67" t="s">
        <v>44</v>
      </c>
      <c r="B42" s="45">
        <v>2745342.1</v>
      </c>
    </row>
    <row r="43" spans="1:2">
      <c r="A43" s="67" t="s">
        <v>45</v>
      </c>
      <c r="B43" s="45">
        <v>2695564.4400000004</v>
      </c>
    </row>
    <row r="44" spans="1:2">
      <c r="A44" s="67" t="s">
        <v>46</v>
      </c>
      <c r="B44" s="45">
        <v>398601.24</v>
      </c>
    </row>
    <row r="45" spans="1:2">
      <c r="A45" s="67" t="s">
        <v>47</v>
      </c>
      <c r="B45" s="45">
        <v>0</v>
      </c>
    </row>
    <row r="46" spans="1:2">
      <c r="A46" s="67" t="s">
        <v>48</v>
      </c>
      <c r="B46" s="45">
        <v>22700.61</v>
      </c>
    </row>
    <row r="47" spans="1:2">
      <c r="A47" s="67" t="s">
        <v>49</v>
      </c>
      <c r="B47" s="45">
        <v>0</v>
      </c>
    </row>
    <row r="48" spans="1:2">
      <c r="A48" s="67" t="s">
        <v>50</v>
      </c>
      <c r="B48" s="45">
        <v>331966</v>
      </c>
    </row>
    <row r="49" spans="1:2">
      <c r="A49" s="67" t="s">
        <v>51</v>
      </c>
      <c r="B49" s="45">
        <v>416850</v>
      </c>
    </row>
    <row r="50" spans="1:2">
      <c r="A50" s="67" t="s">
        <v>52</v>
      </c>
      <c r="B50" s="45">
        <v>0</v>
      </c>
    </row>
    <row r="51" spans="1:2">
      <c r="A51" s="67" t="s">
        <v>53</v>
      </c>
      <c r="B51" s="45">
        <v>0</v>
      </c>
    </row>
    <row r="52" spans="1:2">
      <c r="A52" s="67" t="s">
        <v>54</v>
      </c>
      <c r="B52" s="45">
        <v>1977864.18</v>
      </c>
    </row>
    <row r="53" spans="1:2">
      <c r="A53" s="67" t="s">
        <v>55</v>
      </c>
      <c r="B53" s="45">
        <v>3655</v>
      </c>
    </row>
    <row r="54" spans="1:2">
      <c r="A54" s="67" t="s">
        <v>56</v>
      </c>
      <c r="B54" s="45">
        <v>72100</v>
      </c>
    </row>
    <row r="55" spans="1:2">
      <c r="A55" s="67" t="s">
        <v>57</v>
      </c>
      <c r="B55" s="45">
        <v>6012.84</v>
      </c>
    </row>
    <row r="56" spans="1:2">
      <c r="A56" s="67" t="s">
        <v>58</v>
      </c>
      <c r="B56" s="45">
        <v>85399.99</v>
      </c>
    </row>
    <row r="57" spans="1:2">
      <c r="A57" s="67" t="s">
        <v>59</v>
      </c>
      <c r="B57" s="45">
        <v>0</v>
      </c>
    </row>
    <row r="58" spans="1:2" ht="12.95" customHeight="1">
      <c r="A58" s="67" t="s">
        <v>60</v>
      </c>
      <c r="B58" s="45">
        <v>669880.18000000005</v>
      </c>
    </row>
    <row r="59" spans="1:2" ht="12.95" customHeight="1">
      <c r="A59" s="67" t="s">
        <v>61</v>
      </c>
      <c r="B59" s="45">
        <v>1077971.28</v>
      </c>
    </row>
    <row r="60" spans="1:2" ht="12.95" customHeight="1">
      <c r="A60" s="67" t="s">
        <v>62</v>
      </c>
      <c r="B60" s="45">
        <v>557600.30000000005</v>
      </c>
    </row>
    <row r="61" spans="1:2" ht="12.95" customHeight="1">
      <c r="A61" s="67" t="s">
        <v>63</v>
      </c>
      <c r="B61" s="45">
        <v>1177000</v>
      </c>
    </row>
    <row r="62" spans="1:2" ht="12.95" customHeight="1">
      <c r="A62" s="67" t="s">
        <v>64</v>
      </c>
      <c r="B62" s="45">
        <v>0</v>
      </c>
    </row>
    <row r="63" spans="1:2" ht="12.95" customHeight="1">
      <c r="A63" s="67" t="s">
        <v>65</v>
      </c>
      <c r="B63" s="45">
        <v>0</v>
      </c>
    </row>
    <row r="64" spans="1:2" ht="12.95" customHeight="1">
      <c r="A64" s="67" t="s">
        <v>66</v>
      </c>
      <c r="B64" s="45">
        <v>17705</v>
      </c>
    </row>
    <row r="65" spans="1:2" ht="12.95" customHeight="1">
      <c r="A65" s="67" t="s">
        <v>67</v>
      </c>
      <c r="B65" s="45">
        <v>7273</v>
      </c>
    </row>
    <row r="66" spans="1:2" ht="12.95" customHeight="1">
      <c r="A66" s="67" t="s">
        <v>68</v>
      </c>
      <c r="B66" s="45">
        <v>1120</v>
      </c>
    </row>
    <row r="67" spans="1:2" ht="12.95" customHeight="1">
      <c r="A67" s="67" t="s">
        <v>69</v>
      </c>
      <c r="B67" s="45">
        <v>0</v>
      </c>
    </row>
    <row r="68" spans="1:2">
      <c r="A68" s="67" t="s">
        <v>70</v>
      </c>
      <c r="B68" s="45"/>
    </row>
    <row r="69" spans="1:2" ht="12.95" customHeight="1">
      <c r="A69" s="67" t="s">
        <v>71</v>
      </c>
      <c r="B69" s="45">
        <v>11218.5</v>
      </c>
    </row>
    <row r="70" spans="1:2" ht="12.95" customHeight="1">
      <c r="A70" s="67" t="s">
        <v>72</v>
      </c>
      <c r="B70" s="45">
        <v>1566.15</v>
      </c>
    </row>
    <row r="71" spans="1:2">
      <c r="A71" s="67" t="s">
        <v>73</v>
      </c>
      <c r="B71" s="45"/>
    </row>
    <row r="72" spans="1:2" ht="12.95" customHeight="1">
      <c r="A72" s="67" t="s">
        <v>74</v>
      </c>
      <c r="B72" s="45">
        <v>0</v>
      </c>
    </row>
    <row r="73" spans="1:2" ht="12.95" customHeight="1">
      <c r="A73" s="67" t="s">
        <v>75</v>
      </c>
      <c r="B73" s="45">
        <v>327994.26999999996</v>
      </c>
    </row>
    <row r="74" spans="1:2">
      <c r="A74" s="67" t="s">
        <v>76</v>
      </c>
      <c r="B74" s="45">
        <v>0</v>
      </c>
    </row>
    <row r="75" spans="1:2">
      <c r="A75" s="67" t="s">
        <v>77</v>
      </c>
      <c r="B75" s="45">
        <v>0</v>
      </c>
    </row>
    <row r="76" spans="1:2">
      <c r="A76" s="67" t="s">
        <v>78</v>
      </c>
      <c r="B76" s="45">
        <v>616.66999999999996</v>
      </c>
    </row>
    <row r="77" spans="1:2">
      <c r="A77" s="67" t="s">
        <v>79</v>
      </c>
      <c r="B77" s="45">
        <v>4887486.24</v>
      </c>
    </row>
    <row r="78" spans="1:2">
      <c r="A78" s="67" t="s">
        <v>80</v>
      </c>
      <c r="B78" s="45"/>
    </row>
    <row r="79" spans="1:2" ht="12.95" customHeight="1">
      <c r="A79" s="67" t="s">
        <v>81</v>
      </c>
      <c r="B79" s="45">
        <v>0</v>
      </c>
    </row>
    <row r="80" spans="1:2" ht="12.95" customHeight="1">
      <c r="A80" s="67" t="s">
        <v>82</v>
      </c>
      <c r="B80" s="45">
        <v>0</v>
      </c>
    </row>
    <row r="81" spans="1:2" ht="12.95" customHeight="1">
      <c r="A81" s="67" t="s">
        <v>83</v>
      </c>
      <c r="B81" s="45">
        <v>0</v>
      </c>
    </row>
    <row r="82" spans="1:2" ht="12.95" customHeight="1">
      <c r="A82" s="67" t="s">
        <v>84</v>
      </c>
      <c r="B82" s="45">
        <v>98965150.530000001</v>
      </c>
    </row>
    <row r="83" spans="1:2">
      <c r="A83" s="67" t="s">
        <v>85</v>
      </c>
      <c r="B83" s="45">
        <v>9042.9</v>
      </c>
    </row>
    <row r="84" spans="1:2">
      <c r="A84" s="67" t="s">
        <v>86</v>
      </c>
      <c r="B84" s="45">
        <v>103740.34</v>
      </c>
    </row>
    <row r="85" spans="1:2" ht="12.95" customHeight="1">
      <c r="A85" s="67" t="s">
        <v>77</v>
      </c>
      <c r="B85" s="45"/>
    </row>
    <row r="86" spans="1:2">
      <c r="A86" s="67" t="s">
        <v>87</v>
      </c>
      <c r="B86" s="45">
        <v>1477406.47</v>
      </c>
    </row>
    <row r="87" spans="1:2">
      <c r="A87" s="67" t="s">
        <v>88</v>
      </c>
      <c r="B87" s="45">
        <v>0</v>
      </c>
    </row>
    <row r="88" spans="1:2" ht="12.95" customHeight="1">
      <c r="A88" s="19" t="s">
        <v>89</v>
      </c>
      <c r="B88" s="48">
        <v>33600.910000000003</v>
      </c>
    </row>
    <row r="89" spans="1:2" ht="23.25" customHeight="1" thickBot="1">
      <c r="A89" s="16" t="s">
        <v>90</v>
      </c>
      <c r="B89" s="54">
        <f>SUM(B37:B88)</f>
        <v>156921167.85000002</v>
      </c>
    </row>
    <row r="90" spans="1:2" ht="9.9499999999999993" customHeight="1" thickTop="1">
      <c r="A90" s="20"/>
      <c r="B90" s="55"/>
    </row>
    <row r="91" spans="1:2" ht="15" customHeight="1">
      <c r="A91" s="59" t="s">
        <v>91</v>
      </c>
      <c r="B91" s="53"/>
    </row>
    <row r="92" spans="1:2" ht="12.75" customHeight="1">
      <c r="A92" s="11"/>
      <c r="B92" s="53"/>
    </row>
    <row r="93" spans="1:2" ht="12.95" customHeight="1">
      <c r="A93" s="66" t="s">
        <v>92</v>
      </c>
      <c r="B93" s="68">
        <v>450000</v>
      </c>
    </row>
    <row r="94" spans="1:2" ht="12.95" customHeight="1">
      <c r="A94" s="66" t="s">
        <v>93</v>
      </c>
      <c r="B94" s="68">
        <v>13485</v>
      </c>
    </row>
    <row r="95" spans="1:2" ht="12.95" customHeight="1">
      <c r="A95" s="66" t="s">
        <v>94</v>
      </c>
      <c r="B95" s="21">
        <v>131258.1</v>
      </c>
    </row>
    <row r="96" spans="1:2" ht="12.95" customHeight="1">
      <c r="A96" s="14"/>
      <c r="B96" s="53"/>
    </row>
    <row r="97" spans="1:2" ht="15.75" thickBot="1">
      <c r="A97" s="16" t="s">
        <v>95</v>
      </c>
      <c r="B97" s="22">
        <f>SUM(B93:B95)</f>
        <v>594743.1</v>
      </c>
    </row>
    <row r="98" spans="1:2" ht="12.95" customHeight="1" thickTop="1">
      <c r="A98" s="14"/>
      <c r="B98" s="53"/>
    </row>
    <row r="99" spans="1:2" ht="12.95" customHeight="1">
      <c r="A99" s="14"/>
      <c r="B99" s="53"/>
    </row>
    <row r="100" spans="1:2" ht="12.95" customHeight="1">
      <c r="A100" s="23"/>
      <c r="B100" s="53"/>
    </row>
    <row r="101" spans="1:2" ht="12.95" customHeight="1">
      <c r="A101" s="14"/>
      <c r="B101" s="53"/>
    </row>
    <row r="102" spans="1:2" ht="12.95" customHeight="1">
      <c r="A102" s="14"/>
      <c r="B102" s="53"/>
    </row>
    <row r="103" spans="1:2" ht="15" customHeight="1"/>
    <row r="104" spans="1:2" ht="15" customHeight="1"/>
    <row r="105" spans="1:2" ht="15" customHeight="1"/>
    <row r="106" spans="1:2" ht="15" customHeight="1"/>
    <row r="107" spans="1:2" ht="15" customHeight="1"/>
    <row r="108" spans="1:2" ht="15" customHeight="1"/>
    <row r="109" spans="1:2" ht="15" customHeight="1"/>
    <row r="110" spans="1:2" ht="15" customHeight="1"/>
    <row r="111" spans="1:2" ht="15" customHeight="1"/>
    <row r="112" spans="1:2" ht="15" customHeight="1"/>
    <row r="114" spans="1:2">
      <c r="A114" s="24"/>
      <c r="B114" s="49"/>
    </row>
    <row r="115" spans="1:2">
      <c r="A115" s="24"/>
      <c r="B115" s="49"/>
    </row>
    <row r="116" spans="1:2">
      <c r="A116" s="24"/>
      <c r="B116" s="49"/>
    </row>
    <row r="117" spans="1:2">
      <c r="A117" s="24"/>
      <c r="B117" s="49"/>
    </row>
    <row r="118" spans="1:2">
      <c r="A118" s="24"/>
      <c r="B118" s="49"/>
    </row>
    <row r="119" spans="1:2">
      <c r="A119" s="24"/>
      <c r="B119" s="49"/>
    </row>
    <row r="120" spans="1:2">
      <c r="A120" s="24"/>
      <c r="B120" s="49"/>
    </row>
    <row r="121" spans="1:2">
      <c r="A121" s="24"/>
      <c r="B121" s="49"/>
    </row>
    <row r="122" spans="1:2">
      <c r="A122" s="24"/>
      <c r="B122" s="49"/>
    </row>
    <row r="123" spans="1:2">
      <c r="A123" s="24"/>
      <c r="B123" s="49"/>
    </row>
    <row r="124" spans="1:2">
      <c r="A124" s="24"/>
      <c r="B124" s="49"/>
    </row>
    <row r="125" spans="1:2">
      <c r="A125" s="24"/>
      <c r="B125" s="49"/>
    </row>
    <row r="126" spans="1:2">
      <c r="A126" s="24"/>
      <c r="B126" s="49"/>
    </row>
    <row r="127" spans="1:2">
      <c r="A127" s="24"/>
      <c r="B127" s="49"/>
    </row>
    <row r="128" spans="1:2">
      <c r="A128" s="24"/>
      <c r="B128" s="49"/>
    </row>
    <row r="129" spans="1:2">
      <c r="A129" s="24"/>
      <c r="B129" s="49"/>
    </row>
    <row r="130" spans="1:2">
      <c r="A130" s="24"/>
      <c r="B130" s="49"/>
    </row>
    <row r="131" spans="1:2">
      <c r="A131" s="24"/>
      <c r="B131" s="49"/>
    </row>
    <row r="132" spans="1:2">
      <c r="A132" s="24"/>
      <c r="B132" s="49"/>
    </row>
    <row r="133" spans="1:2">
      <c r="A133" s="24"/>
      <c r="B133" s="49"/>
    </row>
    <row r="134" spans="1:2">
      <c r="A134" s="24"/>
      <c r="B134" s="49"/>
    </row>
    <row r="135" spans="1:2">
      <c r="A135" s="24"/>
      <c r="B135" s="49"/>
    </row>
    <row r="136" spans="1:2">
      <c r="A136" s="24"/>
      <c r="B136" s="49"/>
    </row>
    <row r="137" spans="1:2">
      <c r="A137" s="24"/>
      <c r="B137" s="49"/>
    </row>
    <row r="138" spans="1:2">
      <c r="A138" s="24"/>
      <c r="B138" s="49"/>
    </row>
    <row r="139" spans="1:2">
      <c r="A139" s="24"/>
      <c r="B139" s="49"/>
    </row>
    <row r="140" spans="1:2">
      <c r="A140" s="24"/>
      <c r="B140" s="49"/>
    </row>
    <row r="141" spans="1:2">
      <c r="A141" s="24"/>
      <c r="B141" s="49"/>
    </row>
    <row r="142" spans="1:2">
      <c r="A142" s="24"/>
      <c r="B142" s="49"/>
    </row>
    <row r="143" spans="1:2">
      <c r="A143" s="24"/>
      <c r="B143" s="49"/>
    </row>
    <row r="144" spans="1:2">
      <c r="A144" s="24"/>
      <c r="B144" s="49"/>
    </row>
    <row r="145" spans="1:2">
      <c r="A145" s="24"/>
      <c r="B145" s="49"/>
    </row>
    <row r="146" spans="1:2">
      <c r="A146" s="24"/>
      <c r="B146" s="49"/>
    </row>
    <row r="147" spans="1:2">
      <c r="A147" s="24"/>
      <c r="B147" s="49"/>
    </row>
    <row r="148" spans="1:2">
      <c r="A148" s="24"/>
      <c r="B148" s="49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al 31 de enero de 2015
Valores en RD$
</oddHeader>
  </headerFooter>
  <rowBreaks count="3" manualBreakCount="3">
    <brk id="16" max="16383" man="1"/>
    <brk id="34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2016-04-21T21:17:12Z</dcterms:modified>
  <cp:category/>
  <cp:contentStatus/>
</cp:coreProperties>
</file>