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ER" sheetId="1" r:id="rId1"/>
    <sheet name="AER" sheetId="2" r:id="rId2"/>
  </sheets>
  <definedNames/>
  <calcPr fullCalcOnLoad="1"/>
</workbook>
</file>

<file path=xl/sharedStrings.xml><?xml version="1.0" encoding="utf-8"?>
<sst xmlns="http://schemas.openxmlformats.org/spreadsheetml/2006/main" count="104" uniqueCount="90">
  <si>
    <t>Supermercado El Seybo</t>
  </si>
  <si>
    <t>Plazas Agropecuarias</t>
  </si>
  <si>
    <t>Supermercados:</t>
  </si>
  <si>
    <t>Supermercado Inespre I</t>
  </si>
  <si>
    <t>Supermercado III-UASD</t>
  </si>
  <si>
    <t>Supermercado Santiago VIII</t>
  </si>
  <si>
    <t>Total Ingreso Bruto</t>
  </si>
  <si>
    <t>Resultado Bruto</t>
  </si>
  <si>
    <t>Publicidad y Promocion</t>
  </si>
  <si>
    <t>Empaques de Mercancias</t>
  </si>
  <si>
    <t>Regalia Pascual</t>
  </si>
  <si>
    <t>Servicio de Transporte</t>
  </si>
  <si>
    <t>Supermercado II-Hermandad de Pensionados</t>
  </si>
  <si>
    <t>Total Costo de Ventas por Supermercados</t>
  </si>
  <si>
    <t>Total Ventas por Supermercados</t>
  </si>
  <si>
    <t>Plazas Agropecuarias y Unidades Móviles:</t>
  </si>
  <si>
    <t>Alquiler Locales Comerciales</t>
  </si>
  <si>
    <t>Supermercad Pedro Sanchez</t>
  </si>
  <si>
    <t>Otros Gastos de Personal</t>
  </si>
  <si>
    <t>Gastos Miscelaneos</t>
  </si>
  <si>
    <t>Subsidio Comida Empleado</t>
  </si>
  <si>
    <t>Servicio de Comunicacion</t>
  </si>
  <si>
    <t>Donaciones de Productos</t>
  </si>
  <si>
    <t>Otras Donaciones</t>
  </si>
  <si>
    <t>Labor Realizada</t>
  </si>
  <si>
    <t>Supermercado Hato Mayor</t>
  </si>
  <si>
    <t>Alquiler Equipos y Otros</t>
  </si>
  <si>
    <t>Gastos Médicos</t>
  </si>
  <si>
    <t>Intereses Sobre Préstamos</t>
  </si>
  <si>
    <t>Impuestos sobre Cheques y Transferencias</t>
  </si>
  <si>
    <t>Total  Gastos Operacionales y Financieros</t>
  </si>
  <si>
    <t>Seguro Familiar de Salud</t>
  </si>
  <si>
    <t>Seguro Riesgos Laborales</t>
  </si>
  <si>
    <t>Decomisos de Productos</t>
  </si>
  <si>
    <t>Labor Extraordinaria</t>
  </si>
  <si>
    <t>Vacaciones</t>
  </si>
  <si>
    <t>Seguro Medico</t>
  </si>
  <si>
    <t>Energía Eléctrica</t>
  </si>
  <si>
    <t>Resultados antes de Otros Ingresos</t>
  </si>
  <si>
    <t>Otros Ingresos</t>
  </si>
  <si>
    <t>Sueldos</t>
  </si>
  <si>
    <t>Gastos de Viajes</t>
  </si>
  <si>
    <t>Ingresos</t>
  </si>
  <si>
    <t>Menos:</t>
  </si>
  <si>
    <t>Seguros</t>
  </si>
  <si>
    <t>Gastos Financieros</t>
  </si>
  <si>
    <t>Comisiones Bancarias</t>
  </si>
  <si>
    <t>Gastos Operacionales</t>
  </si>
  <si>
    <t>Agua y Basura</t>
  </si>
  <si>
    <t>Ventas de Productos</t>
  </si>
  <si>
    <t>Costo de Ventas:</t>
  </si>
  <si>
    <t>Indemnización Ley 41-08</t>
  </si>
  <si>
    <t>Materiales y Utiles Oficina</t>
  </si>
  <si>
    <t>Supermercado Sabana de la Mar</t>
  </si>
  <si>
    <t>Combustibles y Lubricantes</t>
  </si>
  <si>
    <t>Utiles y Servicios de  Limpieza</t>
  </si>
  <si>
    <t>Placas y Matrículas</t>
  </si>
  <si>
    <t>Reparaciones y Mant. Activos Fijos</t>
  </si>
  <si>
    <t>Suscripciones</t>
  </si>
  <si>
    <t>Amortización Valijas de Seguridad</t>
  </si>
  <si>
    <t>Sistema de Pensiones</t>
  </si>
  <si>
    <t>Gastos por Cuentas Incobrables</t>
  </si>
  <si>
    <t>Total Plazas Agropecuarias y Unidades Móviles</t>
  </si>
  <si>
    <t>Alquiler de Vehiculos para Operativos de Ventas</t>
  </si>
  <si>
    <t>Megamercados de Productores</t>
  </si>
  <si>
    <t>Depreciacion Activos Fijos</t>
  </si>
  <si>
    <t>Intereses y Cargos por  Mora TSS</t>
  </si>
  <si>
    <t>Servicios Prestados</t>
  </si>
  <si>
    <t>Comisiones Tarjetas de Crédito</t>
  </si>
  <si>
    <t>Resultado del Periodo  2012</t>
  </si>
  <si>
    <t>Gastos Operativos de Ventas</t>
  </si>
  <si>
    <t>Agromercado Pedro Brand</t>
  </si>
  <si>
    <t>Operativos Móviles</t>
  </si>
  <si>
    <t>Gastos de Representación y Combustibles</t>
  </si>
  <si>
    <t>Unidades Móviles, Operativos de Ventas, etc</t>
  </si>
  <si>
    <t>Aportes Gobierno Central  Nómina</t>
  </si>
  <si>
    <t>Aportes Gobierno Central Gtos. Operacionales</t>
  </si>
  <si>
    <t>Nota - 01</t>
  </si>
  <si>
    <t>Nota - 02</t>
  </si>
  <si>
    <t>Nota - 03</t>
  </si>
  <si>
    <t>Nota - 04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</si>
  <si>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</si>
  <si>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</si>
  <si>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</si>
  <si>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</si>
  <si>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</si>
  <si>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</si>
  <si>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</si>
  <si>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</si>
  <si>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Eventos Seminario y Foros Institucionales</t>
  </si>
</sst>
</file>

<file path=xl/styles.xml><?xml version="1.0" encoding="utf-8"?>
<styleSheet xmlns="http://schemas.openxmlformats.org/spreadsheetml/2006/main">
  <numFmts count="1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93" formatCode="\ #,##0.00;\ #,##0.00"/>
    <numFmt numFmtId="204" formatCode="#,##0.00_ ;[Red]\-#,##0.00\ "/>
  </numFmts>
  <fonts count="66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sz val="10"/>
      <name val="Arial Rounded MT Bold"/>
      <family val="2"/>
    </font>
    <font>
      <sz val="11"/>
      <name val="Arial"/>
      <family val="2"/>
    </font>
    <font>
      <b/>
      <u val="single"/>
      <sz val="11"/>
      <name val="Arrus BT"/>
      <family val="1"/>
    </font>
    <font>
      <b/>
      <u val="single"/>
      <sz val="10"/>
      <name val="Arrus BT"/>
      <family val="1"/>
    </font>
    <font>
      <b/>
      <sz val="11"/>
      <name val="Arrus BT"/>
      <family val="0"/>
    </font>
    <font>
      <b/>
      <sz val="12"/>
      <color indexed="8"/>
      <name val="Arrus BT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rus BT"/>
      <family val="0"/>
    </font>
    <font>
      <sz val="11"/>
      <name val="Tahoma"/>
      <family val="2"/>
    </font>
    <font>
      <b/>
      <sz val="11"/>
      <name val="Arial"/>
      <family val="2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rus BT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0" borderId="0" xfId="79">
      <alignment/>
      <protection/>
    </xf>
    <xf numFmtId="0" fontId="4" fillId="0" borderId="0" xfId="80">
      <alignment/>
      <protection/>
    </xf>
    <xf numFmtId="0" fontId="4" fillId="0" borderId="0" xfId="79" applyFont="1">
      <alignment/>
      <protection/>
    </xf>
    <xf numFmtId="0" fontId="12" fillId="0" borderId="0" xfId="79" applyFont="1" applyAlignment="1">
      <alignment horizontal="left"/>
      <protection/>
    </xf>
    <xf numFmtId="0" fontId="5" fillId="0" borderId="0" xfId="79" applyFont="1" applyAlignment="1" quotePrefix="1">
      <alignment horizontal="left"/>
      <protection/>
    </xf>
    <xf numFmtId="3" fontId="4" fillId="0" borderId="0" xfId="80" applyNumberFormat="1">
      <alignment/>
      <protection/>
    </xf>
    <xf numFmtId="0" fontId="1" fillId="0" borderId="0" xfId="79" applyFont="1" applyAlignment="1">
      <alignment horizontal="left"/>
      <protection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79" applyFont="1">
      <alignment/>
      <protection/>
    </xf>
    <xf numFmtId="4" fontId="4" fillId="0" borderId="0" xfId="79" applyNumberFormat="1">
      <alignment/>
      <protection/>
    </xf>
    <xf numFmtId="0" fontId="24" fillId="0" borderId="0" xfId="0" applyFont="1" applyAlignment="1">
      <alignment horizontal="left"/>
    </xf>
    <xf numFmtId="0" fontId="26" fillId="0" borderId="0" xfId="80" applyFont="1">
      <alignment/>
      <protection/>
    </xf>
    <xf numFmtId="3" fontId="26" fillId="0" borderId="0" xfId="80" applyNumberFormat="1" applyFont="1">
      <alignment/>
      <protection/>
    </xf>
    <xf numFmtId="4" fontId="14" fillId="0" borderId="0" xfId="79" applyNumberFormat="1" applyFont="1">
      <alignment/>
      <protection/>
    </xf>
    <xf numFmtId="204" fontId="27" fillId="0" borderId="10" xfId="0" applyNumberFormat="1" applyFont="1" applyFill="1" applyBorder="1" applyAlignment="1">
      <alignment horizontal="right"/>
    </xf>
    <xf numFmtId="4" fontId="4" fillId="0" borderId="0" xfId="79" applyNumberFormat="1" applyFont="1">
      <alignment/>
      <protection/>
    </xf>
    <xf numFmtId="204" fontId="27" fillId="0" borderId="0" xfId="0" applyNumberFormat="1" applyFont="1" applyFill="1" applyBorder="1" applyAlignment="1">
      <alignment horizontal="right"/>
    </xf>
    <xf numFmtId="4" fontId="14" fillId="0" borderId="0" xfId="79" applyNumberFormat="1" applyFont="1">
      <alignment/>
      <protection/>
    </xf>
    <xf numFmtId="4" fontId="4" fillId="0" borderId="10" xfId="79" applyNumberFormat="1" applyBorder="1">
      <alignment/>
      <protection/>
    </xf>
    <xf numFmtId="4" fontId="18" fillId="0" borderId="11" xfId="79" applyNumberFormat="1" applyFont="1" applyBorder="1">
      <alignment/>
      <protection/>
    </xf>
    <xf numFmtId="4" fontId="10" fillId="0" borderId="0" xfId="79" applyNumberFormat="1" applyFont="1" applyAlignment="1">
      <alignment horizontal="centerContinuous"/>
      <protection/>
    </xf>
    <xf numFmtId="4" fontId="17" fillId="0" borderId="0" xfId="79" applyNumberFormat="1" applyFont="1">
      <alignment/>
      <protection/>
    </xf>
    <xf numFmtId="39" fontId="7" fillId="0" borderId="10" xfId="80" applyNumberFormat="1" applyFont="1" applyBorder="1">
      <alignment/>
      <protection/>
    </xf>
    <xf numFmtId="39" fontId="5" fillId="0" borderId="0" xfId="80" applyNumberFormat="1" applyFont="1" applyBorder="1">
      <alignment/>
      <protection/>
    </xf>
    <xf numFmtId="39" fontId="25" fillId="0" borderId="10" xfId="80" applyNumberFormat="1" applyFont="1" applyFill="1" applyBorder="1">
      <alignment/>
      <protection/>
    </xf>
    <xf numFmtId="39" fontId="5" fillId="0" borderId="0" xfId="80" applyNumberFormat="1" applyFont="1" applyBorder="1">
      <alignment/>
      <protection/>
    </xf>
    <xf numFmtId="39" fontId="5" fillId="0" borderId="10" xfId="80" applyNumberFormat="1" applyFont="1" applyBorder="1">
      <alignment/>
      <protection/>
    </xf>
    <xf numFmtId="39" fontId="13" fillId="0" borderId="0" xfId="80" applyNumberFormat="1" applyFont="1" applyBorder="1">
      <alignment/>
      <protection/>
    </xf>
    <xf numFmtId="39" fontId="15" fillId="0" borderId="11" xfId="80" applyNumberFormat="1" applyFont="1" applyBorder="1">
      <alignment/>
      <protection/>
    </xf>
    <xf numFmtId="39" fontId="4" fillId="0" borderId="0" xfId="80" applyNumberFormat="1">
      <alignment/>
      <protection/>
    </xf>
    <xf numFmtId="39" fontId="26" fillId="0" borderId="0" xfId="80" applyNumberFormat="1" applyFont="1">
      <alignment/>
      <protection/>
    </xf>
    <xf numFmtId="3" fontId="9" fillId="0" borderId="0" xfId="79" applyNumberFormat="1" applyFont="1" applyFill="1">
      <alignment/>
      <protection/>
    </xf>
    <xf numFmtId="3" fontId="11" fillId="0" borderId="0" xfId="79" applyNumberFormat="1" applyFont="1" applyFill="1" applyAlignment="1">
      <alignment horizontal="centerContinuous"/>
      <protection/>
    </xf>
    <xf numFmtId="3" fontId="4" fillId="0" borderId="0" xfId="79" applyNumberFormat="1" applyFont="1" applyFill="1">
      <alignment/>
      <protection/>
    </xf>
    <xf numFmtId="4" fontId="27" fillId="0" borderId="0" xfId="0" applyNumberFormat="1" applyFont="1" applyFill="1" applyAlignment="1">
      <alignment horizontal="right"/>
    </xf>
    <xf numFmtId="204" fontId="27" fillId="0" borderId="0" xfId="0" applyNumberFormat="1" applyFont="1" applyFill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4" fillId="0" borderId="0" xfId="79" applyFont="1" applyFill="1">
      <alignment/>
      <protection/>
    </xf>
    <xf numFmtId="4" fontId="29" fillId="0" borderId="11" xfId="79" applyNumberFormat="1" applyFont="1" applyBorder="1">
      <alignment/>
      <protection/>
    </xf>
    <xf numFmtId="4" fontId="29" fillId="0" borderId="0" xfId="79" applyNumberFormat="1" applyFont="1" applyBorder="1">
      <alignment/>
      <protection/>
    </xf>
    <xf numFmtId="0" fontId="16" fillId="0" borderId="0" xfId="79" applyFont="1" applyAlignment="1">
      <alignment horizontal="left"/>
      <protection/>
    </xf>
    <xf numFmtId="0" fontId="65" fillId="0" borderId="0" xfId="0" applyFont="1" applyAlignment="1">
      <alignment horizontal="left"/>
    </xf>
    <xf numFmtId="4" fontId="18" fillId="0" borderId="0" xfId="79" applyNumberFormat="1" applyFont="1" applyBorder="1">
      <alignment/>
      <protection/>
    </xf>
    <xf numFmtId="4" fontId="27" fillId="0" borderId="0" xfId="0" applyNumberFormat="1" applyFont="1" applyFill="1" applyBorder="1" applyAlignment="1">
      <alignment horizontal="right"/>
    </xf>
    <xf numFmtId="4" fontId="30" fillId="0" borderId="11" xfId="79" applyNumberFormat="1" applyFont="1" applyBorder="1">
      <alignment/>
      <protection/>
    </xf>
    <xf numFmtId="0" fontId="4" fillId="0" borderId="12" xfId="80" applyBorder="1">
      <alignment/>
      <protection/>
    </xf>
    <xf numFmtId="3" fontId="4" fillId="0" borderId="13" xfId="80" applyNumberFormat="1" applyBorder="1">
      <alignment/>
      <protection/>
    </xf>
    <xf numFmtId="39" fontId="4" fillId="0" borderId="13" xfId="80" applyNumberFormat="1" applyBorder="1">
      <alignment/>
      <protection/>
    </xf>
    <xf numFmtId="0" fontId="4" fillId="0" borderId="13" xfId="80" applyBorder="1">
      <alignment/>
      <protection/>
    </xf>
    <xf numFmtId="0" fontId="4" fillId="0" borderId="14" xfId="80" applyBorder="1">
      <alignment/>
      <protection/>
    </xf>
    <xf numFmtId="0" fontId="4" fillId="0" borderId="15" xfId="80" applyBorder="1">
      <alignment/>
      <protection/>
    </xf>
    <xf numFmtId="3" fontId="4" fillId="0" borderId="0" xfId="80" applyNumberFormat="1" applyBorder="1">
      <alignment/>
      <protection/>
    </xf>
    <xf numFmtId="39" fontId="4" fillId="0" borderId="0" xfId="80" applyNumberFormat="1" applyBorder="1">
      <alignment/>
      <protection/>
    </xf>
    <xf numFmtId="0" fontId="4" fillId="0" borderId="0" xfId="80" applyBorder="1">
      <alignment/>
      <protection/>
    </xf>
    <xf numFmtId="0" fontId="4" fillId="0" borderId="16" xfId="80" applyBorder="1">
      <alignment/>
      <protection/>
    </xf>
    <xf numFmtId="0" fontId="6" fillId="0" borderId="0" xfId="80" applyFont="1" applyBorder="1" applyAlignment="1">
      <alignment horizontal="centerContinuous"/>
      <protection/>
    </xf>
    <xf numFmtId="3" fontId="5" fillId="0" borderId="0" xfId="80" applyNumberFormat="1" applyFont="1" applyBorder="1" applyAlignment="1">
      <alignment horizontal="centerContinuous"/>
      <protection/>
    </xf>
    <xf numFmtId="39" fontId="5" fillId="0" borderId="0" xfId="80" applyNumberFormat="1" applyFont="1" applyBorder="1" applyAlignment="1">
      <alignment horizontal="centerContinuous"/>
      <protection/>
    </xf>
    <xf numFmtId="0" fontId="7" fillId="0" borderId="0" xfId="80" applyFont="1" applyBorder="1">
      <alignment/>
      <protection/>
    </xf>
    <xf numFmtId="3" fontId="7" fillId="0" borderId="0" xfId="80" applyNumberFormat="1" applyFont="1" applyBorder="1">
      <alignment/>
      <protection/>
    </xf>
    <xf numFmtId="39" fontId="7" fillId="0" borderId="0" xfId="80" applyNumberFormat="1" applyFont="1" applyBorder="1">
      <alignment/>
      <protection/>
    </xf>
    <xf numFmtId="0" fontId="7" fillId="0" borderId="0" xfId="80" applyFont="1" applyBorder="1" applyAlignment="1">
      <alignment horizontal="left"/>
      <protection/>
    </xf>
    <xf numFmtId="193" fontId="1" fillId="0" borderId="0" xfId="79" applyNumberFormat="1" applyFont="1" applyBorder="1" applyAlignment="1">
      <alignment horizontal="center"/>
      <protection/>
    </xf>
    <xf numFmtId="0" fontId="31" fillId="0" borderId="0" xfId="80" applyFont="1" applyBorder="1" applyAlignment="1">
      <alignment horizontal="center"/>
      <protection/>
    </xf>
    <xf numFmtId="3" fontId="7" fillId="0" borderId="0" xfId="80" applyNumberFormat="1" applyFont="1" applyBorder="1" applyAlignment="1">
      <alignment horizontal="center"/>
      <protection/>
    </xf>
    <xf numFmtId="0" fontId="5" fillId="0" borderId="0" xfId="80" applyFont="1" applyBorder="1" applyAlignment="1">
      <alignment horizontal="left"/>
      <protection/>
    </xf>
    <xf numFmtId="0" fontId="5" fillId="0" borderId="0" xfId="80" applyFont="1" applyBorder="1" applyAlignment="1">
      <alignment horizontal="left"/>
      <protection/>
    </xf>
    <xf numFmtId="3" fontId="16" fillId="0" borderId="0" xfId="80" applyNumberFormat="1" applyFont="1" applyBorder="1" applyAlignment="1">
      <alignment horizontal="center"/>
      <protection/>
    </xf>
    <xf numFmtId="0" fontId="5" fillId="0" borderId="0" xfId="80" applyFont="1" applyBorder="1">
      <alignment/>
      <protection/>
    </xf>
    <xf numFmtId="3" fontId="5" fillId="0" borderId="0" xfId="80" applyNumberFormat="1" applyFont="1" applyBorder="1" applyAlignment="1">
      <alignment horizontal="center"/>
      <protection/>
    </xf>
    <xf numFmtId="0" fontId="7" fillId="0" borderId="0" xfId="80" applyFont="1" applyBorder="1" applyAlignment="1" quotePrefix="1">
      <alignment horizontal="left"/>
      <protection/>
    </xf>
    <xf numFmtId="39" fontId="25" fillId="0" borderId="0" xfId="80" applyNumberFormat="1" applyFont="1" applyFill="1" applyBorder="1">
      <alignment/>
      <protection/>
    </xf>
    <xf numFmtId="3" fontId="0" fillId="0" borderId="0" xfId="80" applyNumberFormat="1" applyFont="1" applyBorder="1" applyAlignment="1">
      <alignment horizontal="left"/>
      <protection/>
    </xf>
    <xf numFmtId="0" fontId="5" fillId="0" borderId="0" xfId="80" applyFont="1" applyBorder="1" applyAlignment="1" quotePrefix="1">
      <alignment horizontal="left"/>
      <protection/>
    </xf>
    <xf numFmtId="3" fontId="7" fillId="0" borderId="0" xfId="80" applyNumberFormat="1" applyFont="1" applyBorder="1" applyAlignment="1">
      <alignment horizontal="centerContinuous"/>
      <protection/>
    </xf>
    <xf numFmtId="3" fontId="1" fillId="0" borderId="0" xfId="80" applyNumberFormat="1" applyFont="1" applyBorder="1" applyAlignment="1">
      <alignment horizontal="centerContinuous"/>
      <protection/>
    </xf>
    <xf numFmtId="3" fontId="8" fillId="0" borderId="0" xfId="80" applyNumberFormat="1" applyFont="1" applyBorder="1">
      <alignment/>
      <protection/>
    </xf>
    <xf numFmtId="0" fontId="4" fillId="0" borderId="17" xfId="80" applyBorder="1">
      <alignment/>
      <protection/>
    </xf>
    <xf numFmtId="0" fontId="4" fillId="0" borderId="10" xfId="80" applyBorder="1">
      <alignment/>
      <protection/>
    </xf>
    <xf numFmtId="3" fontId="4" fillId="0" borderId="10" xfId="80" applyNumberFormat="1" applyBorder="1">
      <alignment/>
      <protection/>
    </xf>
    <xf numFmtId="39" fontId="4" fillId="0" borderId="10" xfId="80" applyNumberFormat="1" applyBorder="1">
      <alignment/>
      <protection/>
    </xf>
    <xf numFmtId="0" fontId="4" fillId="0" borderId="18" xfId="80" applyBorder="1">
      <alignment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rmal_Hoja1 (2)" xfId="79"/>
    <cellStyle name="Normal_Hoja1 (3)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9525</xdr:rowOff>
    </xdr:from>
    <xdr:to>
      <xdr:col>4</xdr:col>
      <xdr:colOff>142875</xdr:colOff>
      <xdr:row>9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333375"/>
          <a:ext cx="6496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showGridLines="0" tabSelected="1" zoomScalePageLayoutView="0" workbookViewId="0" topLeftCell="A1">
      <selection activeCell="C14" sqref="C14"/>
    </sheetView>
  </sheetViews>
  <sheetFormatPr defaultColWidth="12.00390625" defaultRowHeight="12.75"/>
  <cols>
    <col min="1" max="1" width="20.375" style="2" customWidth="1"/>
    <col min="2" max="2" width="29.875" style="6" customWidth="1"/>
    <col min="3" max="3" width="32.875" style="32" customWidth="1"/>
    <col min="4" max="4" width="23.375" style="2" customWidth="1"/>
    <col min="5" max="16384" width="12.00390625" style="2" customWidth="1"/>
  </cols>
  <sheetData>
    <row r="2" spans="1:6" ht="12.75">
      <c r="A2" s="49"/>
      <c r="B2" s="50"/>
      <c r="C2" s="51"/>
      <c r="D2" s="52"/>
      <c r="E2" s="52"/>
      <c r="F2" s="53"/>
    </row>
    <row r="3" spans="1:6" ht="12.75">
      <c r="A3" s="54"/>
      <c r="B3" s="55"/>
      <c r="C3" s="56"/>
      <c r="D3" s="57"/>
      <c r="E3" s="57"/>
      <c r="F3" s="58"/>
    </row>
    <row r="4" spans="1:6" ht="12.75">
      <c r="A4" s="54"/>
      <c r="B4" s="55"/>
      <c r="C4" s="56"/>
      <c r="D4" s="57"/>
      <c r="E4" s="57"/>
      <c r="F4" s="58"/>
    </row>
    <row r="5" spans="1:6" ht="12.75">
      <c r="A5" s="54"/>
      <c r="B5" s="55"/>
      <c r="C5" s="56"/>
      <c r="D5" s="57"/>
      <c r="E5" s="57"/>
      <c r="F5" s="58"/>
    </row>
    <row r="6" spans="1:6" ht="12.75">
      <c r="A6" s="54"/>
      <c r="B6" s="55"/>
      <c r="C6" s="56"/>
      <c r="D6" s="57"/>
      <c r="E6" s="57"/>
      <c r="F6" s="58"/>
    </row>
    <row r="7" spans="1:6" ht="12.75">
      <c r="A7" s="54"/>
      <c r="B7" s="55"/>
      <c r="C7" s="56"/>
      <c r="D7" s="57"/>
      <c r="E7" s="57"/>
      <c r="F7" s="58"/>
    </row>
    <row r="8" spans="1:6" ht="12.75">
      <c r="A8" s="54"/>
      <c r="B8" s="55"/>
      <c r="C8" s="56"/>
      <c r="D8" s="57"/>
      <c r="E8" s="57"/>
      <c r="F8" s="58"/>
    </row>
    <row r="9" spans="1:6" ht="12.75">
      <c r="A9" s="54"/>
      <c r="B9" s="55"/>
      <c r="C9" s="56"/>
      <c r="D9" s="57"/>
      <c r="E9" s="57"/>
      <c r="F9" s="58"/>
    </row>
    <row r="10" spans="1:6" ht="12.75">
      <c r="A10" s="54"/>
      <c r="B10" s="55"/>
      <c r="C10" s="56"/>
      <c r="D10" s="57"/>
      <c r="E10" s="57"/>
      <c r="F10" s="58"/>
    </row>
    <row r="11" spans="1:6" ht="12.75">
      <c r="A11" s="54"/>
      <c r="B11" s="55"/>
      <c r="C11" s="56"/>
      <c r="D11" s="57"/>
      <c r="E11" s="57"/>
      <c r="F11" s="58"/>
    </row>
    <row r="12" spans="1:6" ht="18.75">
      <c r="A12" s="54"/>
      <c r="B12" s="59" t="s">
        <v>42</v>
      </c>
      <c r="C12" s="60"/>
      <c r="D12" s="61"/>
      <c r="E12" s="57"/>
      <c r="F12" s="58"/>
    </row>
    <row r="13" spans="1:6" ht="15.75">
      <c r="A13" s="54"/>
      <c r="B13" s="62"/>
      <c r="C13" s="63"/>
      <c r="D13" s="64"/>
      <c r="E13" s="57"/>
      <c r="F13" s="58"/>
    </row>
    <row r="14" spans="1:6" ht="15.75">
      <c r="A14" s="54"/>
      <c r="B14" s="65" t="s">
        <v>49</v>
      </c>
      <c r="C14" s="66" t="s">
        <v>77</v>
      </c>
      <c r="D14" s="64">
        <f>+AER!C23</f>
        <v>21377425.77</v>
      </c>
      <c r="E14" s="57"/>
      <c r="F14" s="58"/>
    </row>
    <row r="15" spans="1:6" ht="15.75">
      <c r="A15" s="54"/>
      <c r="B15" s="65" t="s">
        <v>75</v>
      </c>
      <c r="C15" s="67"/>
      <c r="D15" s="64">
        <v>30062149</v>
      </c>
      <c r="E15" s="57"/>
      <c r="F15" s="58"/>
    </row>
    <row r="16" spans="1:6" ht="15.75">
      <c r="A16" s="54"/>
      <c r="B16" s="65" t="s">
        <v>76</v>
      </c>
      <c r="C16" s="65"/>
      <c r="D16" s="25">
        <v>78666668</v>
      </c>
      <c r="E16" s="57"/>
      <c r="F16" s="58"/>
    </row>
    <row r="17" spans="1:6" ht="15.75">
      <c r="A17" s="54"/>
      <c r="B17" s="65"/>
      <c r="C17" s="68"/>
      <c r="D17" s="28"/>
      <c r="E17" s="57"/>
      <c r="F17" s="58"/>
    </row>
    <row r="18" spans="1:6" ht="15.75">
      <c r="A18" s="54"/>
      <c r="B18" s="69" t="s">
        <v>6</v>
      </c>
      <c r="C18" s="68"/>
      <c r="D18" s="28">
        <f>SUM(D14:D17)</f>
        <v>130106242.77</v>
      </c>
      <c r="E18" s="57"/>
      <c r="F18" s="58"/>
    </row>
    <row r="19" spans="1:6" ht="15.75">
      <c r="A19" s="54"/>
      <c r="B19" s="65"/>
      <c r="C19" s="68"/>
      <c r="D19" s="28"/>
      <c r="E19" s="57"/>
      <c r="F19" s="58"/>
    </row>
    <row r="20" spans="1:6" ht="15.75">
      <c r="A20" s="54"/>
      <c r="B20" s="69" t="s">
        <v>43</v>
      </c>
      <c r="C20" s="68"/>
      <c r="D20" s="64"/>
      <c r="E20" s="57"/>
      <c r="F20" s="58"/>
    </row>
    <row r="21" spans="1:6" ht="15.75">
      <c r="A21" s="54"/>
      <c r="B21" s="69" t="s">
        <v>50</v>
      </c>
      <c r="C21" s="66" t="s">
        <v>78</v>
      </c>
      <c r="D21" s="25">
        <f>+AER!C48</f>
        <v>37003659.31999999</v>
      </c>
      <c r="E21" s="57"/>
      <c r="F21" s="58"/>
    </row>
    <row r="22" spans="1:6" ht="15.75">
      <c r="A22" s="54"/>
      <c r="B22" s="62"/>
      <c r="C22" s="68"/>
      <c r="D22" s="64"/>
      <c r="E22" s="57"/>
      <c r="F22" s="58"/>
    </row>
    <row r="23" spans="1:6" ht="15.75">
      <c r="A23" s="54"/>
      <c r="B23" s="70" t="s">
        <v>7</v>
      </c>
      <c r="C23" s="71"/>
      <c r="D23" s="26">
        <f>+D18-D21</f>
        <v>93102583.45</v>
      </c>
      <c r="E23" s="57"/>
      <c r="F23" s="58"/>
    </row>
    <row r="24" spans="1:6" ht="15.75">
      <c r="A24" s="54"/>
      <c r="B24" s="72"/>
      <c r="C24" s="73"/>
      <c r="D24" s="26"/>
      <c r="E24" s="57"/>
      <c r="F24" s="58"/>
    </row>
    <row r="25" spans="1:6" ht="15.75">
      <c r="A25" s="54"/>
      <c r="B25" s="72"/>
      <c r="C25" s="73"/>
      <c r="D25" s="26"/>
      <c r="E25" s="57"/>
      <c r="F25" s="58"/>
    </row>
    <row r="26" spans="1:6" ht="15.75">
      <c r="A26" s="54"/>
      <c r="B26" s="74" t="s">
        <v>47</v>
      </c>
      <c r="C26" s="66" t="s">
        <v>79</v>
      </c>
      <c r="D26" s="75">
        <f>+AER!C93</f>
        <v>71012871.47000001</v>
      </c>
      <c r="E26" s="57"/>
      <c r="F26" s="58"/>
    </row>
    <row r="27" spans="1:6" ht="15.75">
      <c r="A27" s="54"/>
      <c r="B27" s="65" t="s">
        <v>45</v>
      </c>
      <c r="C27" s="66" t="s">
        <v>80</v>
      </c>
      <c r="D27" s="27">
        <f>+AER!C102</f>
        <v>495265.52</v>
      </c>
      <c r="E27" s="57"/>
      <c r="F27" s="58"/>
    </row>
    <row r="28" spans="1:6" ht="15.75">
      <c r="A28" s="54"/>
      <c r="B28" s="65"/>
      <c r="C28" s="76"/>
      <c r="D28" s="28"/>
      <c r="E28" s="57"/>
      <c r="F28" s="58"/>
    </row>
    <row r="29" spans="1:6" ht="15.75">
      <c r="A29" s="54"/>
      <c r="B29" s="77" t="s">
        <v>30</v>
      </c>
      <c r="C29" s="60"/>
      <c r="D29" s="29">
        <f>SUM(D26:D28)</f>
        <v>71508136.99000001</v>
      </c>
      <c r="E29" s="55"/>
      <c r="F29" s="58"/>
    </row>
    <row r="30" spans="1:6" ht="15.75">
      <c r="A30" s="54"/>
      <c r="B30" s="62"/>
      <c r="C30" s="78"/>
      <c r="D30" s="64"/>
      <c r="E30" s="57"/>
      <c r="F30" s="58"/>
    </row>
    <row r="31" spans="1:6" ht="15.75">
      <c r="A31" s="54"/>
      <c r="B31" s="70" t="s">
        <v>38</v>
      </c>
      <c r="C31" s="79"/>
      <c r="D31" s="30">
        <f>D23-D29</f>
        <v>21594446.459999993</v>
      </c>
      <c r="E31" s="57"/>
      <c r="F31" s="58"/>
    </row>
    <row r="32" spans="1:6" ht="15.75">
      <c r="A32" s="54"/>
      <c r="B32" s="72"/>
      <c r="C32" s="78"/>
      <c r="D32" s="26"/>
      <c r="E32" s="57"/>
      <c r="F32" s="58"/>
    </row>
    <row r="33" spans="1:6" ht="15.75">
      <c r="A33" s="54"/>
      <c r="B33" s="70" t="s">
        <v>39</v>
      </c>
      <c r="C33" s="80"/>
      <c r="D33" s="27">
        <v>148295.49</v>
      </c>
      <c r="E33" s="57"/>
      <c r="F33" s="58"/>
    </row>
    <row r="34" spans="1:6" ht="12.75">
      <c r="A34" s="54"/>
      <c r="B34" s="57"/>
      <c r="C34" s="55"/>
      <c r="D34" s="56"/>
      <c r="E34" s="57"/>
      <c r="F34" s="58"/>
    </row>
    <row r="35" spans="1:6" ht="16.5" thickBot="1">
      <c r="A35" s="54"/>
      <c r="B35" s="70" t="s">
        <v>69</v>
      </c>
      <c r="C35" s="55"/>
      <c r="D35" s="31">
        <f>+D33+D31</f>
        <v>21742741.94999999</v>
      </c>
      <c r="E35" s="57"/>
      <c r="F35" s="58"/>
    </row>
    <row r="36" spans="1:6" ht="13.5" thickTop="1">
      <c r="A36" s="81"/>
      <c r="B36" s="82"/>
      <c r="C36" s="83"/>
      <c r="D36" s="84"/>
      <c r="E36" s="82"/>
      <c r="F36" s="85"/>
    </row>
    <row r="40" spans="1:3" ht="12.75">
      <c r="A40" s="14"/>
      <c r="B40" s="15"/>
      <c r="C40" s="33"/>
    </row>
    <row r="41" spans="1:3" ht="12.75">
      <c r="A41" s="14"/>
      <c r="B41" s="15"/>
      <c r="C41" s="33"/>
    </row>
    <row r="42" spans="1:3" ht="12.75">
      <c r="A42" s="14"/>
      <c r="B42" s="15"/>
      <c r="C42" s="33"/>
    </row>
    <row r="43" spans="1:3" ht="12.75">
      <c r="A43" s="14"/>
      <c r="B43" s="15"/>
      <c r="C43" s="33"/>
    </row>
  </sheetData>
  <sheetProtection/>
  <printOptions horizontalCentered="1"/>
  <pageMargins left="0.7480314960629921" right="0.7480314960629921" top="2.362204724409449" bottom="0.984251968503937" header="1.4566929133858268" footer="0"/>
  <pageSetup horizontalDpi="600" verticalDpi="600" orientation="portrait" scale="105" r:id="rId2"/>
  <headerFooter alignWithMargins="0">
    <oddHeader>&amp;C&amp;"Arrus Blk BT,Negrita"&amp;14Estado de Resultados
Del 1  al 28 de febrero de 2013
Valores en RD$&amp;"Arrus Blk BT,Normal"&amp;12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3"/>
  <sheetViews>
    <sheetView showGridLines="0" zoomScale="115" zoomScaleNormal="115" zoomScalePageLayoutView="0" workbookViewId="0" topLeftCell="A69">
      <selection activeCell="D95" sqref="D95"/>
    </sheetView>
  </sheetViews>
  <sheetFormatPr defaultColWidth="12.00390625" defaultRowHeight="12.75"/>
  <cols>
    <col min="1" max="1" width="47.00390625" style="1" customWidth="1"/>
    <col min="2" max="2" width="14.25390625" style="36" bestFit="1" customWidth="1"/>
    <col min="3" max="3" width="16.875" style="12" bestFit="1" customWidth="1"/>
    <col min="4" max="16384" width="12.00390625" style="1" customWidth="1"/>
  </cols>
  <sheetData>
    <row r="1" ht="15.75">
      <c r="A1" s="5" t="s">
        <v>81</v>
      </c>
    </row>
    <row r="2" ht="7.5" customHeight="1"/>
    <row r="3" ht="12.75">
      <c r="A3" s="11" t="s">
        <v>2</v>
      </c>
    </row>
    <row r="4" spans="1:2" ht="12.75">
      <c r="A4" s="10" t="s">
        <v>3</v>
      </c>
      <c r="B4" s="19">
        <v>1824874.41</v>
      </c>
    </row>
    <row r="5" spans="1:2" ht="12.75">
      <c r="A5" s="10" t="s">
        <v>12</v>
      </c>
      <c r="B5" s="19">
        <v>1736216.85</v>
      </c>
    </row>
    <row r="6" spans="1:2" ht="12.75">
      <c r="A6" s="10" t="s">
        <v>4</v>
      </c>
      <c r="B6" s="19">
        <v>1448260.04</v>
      </c>
    </row>
    <row r="7" spans="1:2" ht="12.75">
      <c r="A7" s="10" t="s">
        <v>5</v>
      </c>
      <c r="B7" s="19">
        <v>2280938.46</v>
      </c>
    </row>
    <row r="8" spans="1:2" ht="12.75">
      <c r="A8" s="10" t="s">
        <v>25</v>
      </c>
      <c r="B8" s="19">
        <v>1098773.03</v>
      </c>
    </row>
    <row r="9" spans="1:2" ht="12.75">
      <c r="A9" s="10" t="s">
        <v>17</v>
      </c>
      <c r="B9" s="19">
        <v>702071.66</v>
      </c>
    </row>
    <row r="10" spans="1:2" ht="12.75">
      <c r="A10" s="10" t="s">
        <v>0</v>
      </c>
      <c r="B10" s="19">
        <v>1463054.77</v>
      </c>
    </row>
    <row r="11" spans="1:2" ht="12.75">
      <c r="A11" s="10" t="s">
        <v>53</v>
      </c>
      <c r="B11" s="19">
        <v>1102036.01</v>
      </c>
    </row>
    <row r="12" spans="1:2" ht="12.75">
      <c r="A12" s="10" t="s">
        <v>71</v>
      </c>
      <c r="B12" s="17">
        <v>884841.2200000001</v>
      </c>
    </row>
    <row r="13" spans="1:3" ht="20.25" customHeight="1">
      <c r="A13" s="9" t="s">
        <v>14</v>
      </c>
      <c r="B13" s="47"/>
      <c r="C13" s="18">
        <f>SUM(B4:B12)</f>
        <v>12541066.45</v>
      </c>
    </row>
    <row r="14" spans="1:3" ht="7.5" customHeight="1">
      <c r="A14" s="8"/>
      <c r="B14" s="39"/>
      <c r="C14" s="20"/>
    </row>
    <row r="15" spans="1:2" ht="12.75">
      <c r="A15" s="8" t="s">
        <v>15</v>
      </c>
      <c r="B15" s="37"/>
    </row>
    <row r="16" spans="1:2" ht="12.75">
      <c r="A16" s="8"/>
      <c r="B16" s="37"/>
    </row>
    <row r="17" spans="1:2" ht="12.75">
      <c r="A17" s="10" t="s">
        <v>64</v>
      </c>
      <c r="B17" s="38">
        <v>3464319</v>
      </c>
    </row>
    <row r="18" spans="1:2" ht="12.75">
      <c r="A18" s="10" t="s">
        <v>1</v>
      </c>
      <c r="B18" s="38">
        <v>1701674</v>
      </c>
    </row>
    <row r="19" spans="1:2" ht="12.75">
      <c r="A19" s="10" t="s">
        <v>74</v>
      </c>
      <c r="B19" s="17">
        <v>3670366.32</v>
      </c>
    </row>
    <row r="21" spans="1:3" ht="12.75">
      <c r="A21" s="8" t="s">
        <v>62</v>
      </c>
      <c r="C21" s="21">
        <f>SUM(B17:B19)</f>
        <v>8836359.32</v>
      </c>
    </row>
    <row r="23" spans="1:3" ht="15.75" thickBot="1">
      <c r="A23" s="4" t="s">
        <v>82</v>
      </c>
      <c r="B23" s="34"/>
      <c r="C23" s="22">
        <f>SUM(C13:C21)</f>
        <v>21377425.77</v>
      </c>
    </row>
    <row r="24" spans="1:3" ht="15.75" thickTop="1">
      <c r="A24" s="4"/>
      <c r="B24" s="34"/>
      <c r="C24" s="46"/>
    </row>
    <row r="25" ht="15.75">
      <c r="A25" s="5" t="s">
        <v>83</v>
      </c>
    </row>
    <row r="26" ht="8.25" customHeight="1"/>
    <row r="27" ht="12.75">
      <c r="A27" s="11" t="s">
        <v>2</v>
      </c>
    </row>
    <row r="28" spans="1:2" ht="12.75">
      <c r="A28" s="10" t="s">
        <v>3</v>
      </c>
      <c r="B28" s="19">
        <v>3140591.4666409474</v>
      </c>
    </row>
    <row r="29" spans="1:2" ht="12.75">
      <c r="A29" s="10" t="s">
        <v>12</v>
      </c>
      <c r="B29" s="19">
        <v>2988013.946210034</v>
      </c>
    </row>
    <row r="30" spans="1:2" ht="12.75">
      <c r="A30" s="10" t="s">
        <v>4</v>
      </c>
      <c r="B30" s="19">
        <v>2492572.584257769</v>
      </c>
    </row>
    <row r="31" spans="1:2" ht="12.75">
      <c r="A31" s="10" t="s">
        <v>5</v>
      </c>
      <c r="B31" s="19">
        <v>3925475.04554111</v>
      </c>
    </row>
    <row r="32" spans="1:2" ht="12.75">
      <c r="A32" s="10" t="s">
        <v>25</v>
      </c>
      <c r="B32" s="19">
        <v>1890978.7322807822</v>
      </c>
    </row>
    <row r="33" spans="1:2" ht="12.75">
      <c r="A33" s="10" t="s">
        <v>17</v>
      </c>
      <c r="B33" s="19">
        <v>1208371.5479855577</v>
      </c>
    </row>
    <row r="34" spans="1:2" ht="12.75">
      <c r="A34" s="10" t="s">
        <v>0</v>
      </c>
      <c r="B34" s="19">
        <v>2517904.404004641</v>
      </c>
    </row>
    <row r="35" spans="1:2" ht="12.75">
      <c r="A35" s="10" t="s">
        <v>53</v>
      </c>
      <c r="B35" s="19">
        <v>1896604.6167476596</v>
      </c>
    </row>
    <row r="36" spans="1:2" ht="12.75">
      <c r="A36" s="10" t="s">
        <v>71</v>
      </c>
      <c r="B36" s="17">
        <v>1753833.319931705</v>
      </c>
    </row>
    <row r="37" spans="1:2" ht="9" customHeight="1">
      <c r="A37" s="10"/>
      <c r="B37" s="19"/>
    </row>
    <row r="38" spans="1:3" ht="12.75">
      <c r="A38" s="13" t="s">
        <v>13</v>
      </c>
      <c r="B38" s="19"/>
      <c r="C38" s="16">
        <f>SUM(B28:B37)</f>
        <v>21814345.663600203</v>
      </c>
    </row>
    <row r="39" spans="1:2" ht="7.5" customHeight="1">
      <c r="A39" s="10"/>
      <c r="B39" s="37"/>
    </row>
    <row r="40" spans="1:2" ht="12.75">
      <c r="A40" s="8" t="s">
        <v>15</v>
      </c>
      <c r="B40" s="37"/>
    </row>
    <row r="41" spans="1:2" ht="12.75">
      <c r="A41" s="8"/>
      <c r="B41" s="37"/>
    </row>
    <row r="42" spans="1:2" ht="12.75">
      <c r="A42" s="10" t="s">
        <v>64</v>
      </c>
      <c r="B42" s="38">
        <v>5962062.572677265</v>
      </c>
    </row>
    <row r="43" spans="1:2" ht="12.75">
      <c r="A43" s="10" t="s">
        <v>1</v>
      </c>
      <c r="B43" s="38">
        <v>2930513.6255896566</v>
      </c>
    </row>
    <row r="44" spans="1:2" ht="12.75">
      <c r="A44" s="10" t="s">
        <v>72</v>
      </c>
      <c r="B44" s="17">
        <v>6296737.458132873</v>
      </c>
    </row>
    <row r="46" spans="1:3" ht="12.75">
      <c r="A46" s="8" t="s">
        <v>62</v>
      </c>
      <c r="C46" s="21">
        <f>SUM(B42:B44)</f>
        <v>15189313.656399794</v>
      </c>
    </row>
    <row r="47" ht="7.5" customHeight="1"/>
    <row r="48" spans="1:3" ht="15.75" thickBot="1">
      <c r="A48" s="4" t="s">
        <v>84</v>
      </c>
      <c r="B48" s="34"/>
      <c r="C48" s="22">
        <f>SUM(C38:C46)</f>
        <v>37003659.31999999</v>
      </c>
    </row>
    <row r="49" spans="1:3" ht="15.75" thickTop="1">
      <c r="A49" s="4"/>
      <c r="B49" s="34"/>
      <c r="C49" s="46"/>
    </row>
    <row r="50" spans="1:3" ht="15.75">
      <c r="A50" s="5" t="s">
        <v>85</v>
      </c>
      <c r="B50" s="35"/>
      <c r="C50" s="23"/>
    </row>
    <row r="51" spans="1:3" ht="14.25">
      <c r="A51" s="45" t="s">
        <v>40</v>
      </c>
      <c r="B51" s="19">
        <v>30329898.92</v>
      </c>
      <c r="C51" s="24"/>
    </row>
    <row r="52" spans="1:3" ht="14.25">
      <c r="A52" s="45" t="s">
        <v>35</v>
      </c>
      <c r="B52" s="19">
        <v>181120.85</v>
      </c>
      <c r="C52" s="24"/>
    </row>
    <row r="53" spans="1:3" ht="14.25">
      <c r="A53" s="45" t="s">
        <v>51</v>
      </c>
      <c r="B53" s="19">
        <v>678998.71</v>
      </c>
      <c r="C53" s="24"/>
    </row>
    <row r="54" spans="1:3" ht="14.25">
      <c r="A54" s="45" t="s">
        <v>10</v>
      </c>
      <c r="B54" s="19">
        <v>23849</v>
      </c>
      <c r="C54" s="24"/>
    </row>
    <row r="55" spans="1:3" ht="14.25">
      <c r="A55" s="45" t="s">
        <v>60</v>
      </c>
      <c r="B55" s="19">
        <v>2016883.53</v>
      </c>
      <c r="C55" s="24"/>
    </row>
    <row r="56" spans="1:3" ht="14.25">
      <c r="A56" s="45" t="s">
        <v>31</v>
      </c>
      <c r="B56" s="19">
        <v>1947648.25</v>
      </c>
      <c r="C56" s="24"/>
    </row>
    <row r="57" spans="1:3" ht="14.25">
      <c r="A57" s="45" t="s">
        <v>32</v>
      </c>
      <c r="B57" s="19">
        <v>277485.17</v>
      </c>
      <c r="C57" s="24"/>
    </row>
    <row r="58" spans="1:3" ht="14.25">
      <c r="A58" s="45" t="s">
        <v>27</v>
      </c>
      <c r="B58" s="19">
        <v>103827.23</v>
      </c>
      <c r="C58" s="24"/>
    </row>
    <row r="59" spans="1:3" ht="14.25">
      <c r="A59" s="45" t="s">
        <v>73</v>
      </c>
      <c r="B59" s="19">
        <v>669735</v>
      </c>
      <c r="C59" s="24"/>
    </row>
    <row r="60" spans="1:3" ht="14.25">
      <c r="A60" s="45" t="s">
        <v>34</v>
      </c>
      <c r="B60" s="19">
        <v>11931.26</v>
      </c>
      <c r="C60" s="24"/>
    </row>
    <row r="61" spans="1:3" ht="14.25">
      <c r="A61" s="45" t="s">
        <v>36</v>
      </c>
      <c r="B61" s="19">
        <v>1695748</v>
      </c>
      <c r="C61" s="24"/>
    </row>
    <row r="62" spans="1:3" ht="14.25">
      <c r="A62" s="45" t="s">
        <v>20</v>
      </c>
      <c r="B62" s="19">
        <v>289267.06</v>
      </c>
      <c r="C62" s="24"/>
    </row>
    <row r="63" spans="1:3" ht="14.25">
      <c r="A63" s="45" t="s">
        <v>11</v>
      </c>
      <c r="B63" s="19">
        <v>43240</v>
      </c>
      <c r="C63" s="24"/>
    </row>
    <row r="64" spans="1:3" ht="14.25">
      <c r="A64" s="45" t="s">
        <v>18</v>
      </c>
      <c r="B64" s="19">
        <v>18000</v>
      </c>
      <c r="C64" s="24"/>
    </row>
    <row r="65" spans="1:3" ht="14.25">
      <c r="A65" s="45" t="s">
        <v>67</v>
      </c>
      <c r="B65" s="19">
        <v>920400</v>
      </c>
      <c r="C65" s="24"/>
    </row>
    <row r="66" spans="1:3" ht="12.75" customHeight="1">
      <c r="A66" s="45" t="s">
        <v>8</v>
      </c>
      <c r="B66" s="19">
        <v>88240</v>
      </c>
      <c r="C66" s="24"/>
    </row>
    <row r="67" spans="1:3" ht="12.75" customHeight="1">
      <c r="A67" s="45" t="s">
        <v>54</v>
      </c>
      <c r="B67" s="19">
        <v>3339022.54</v>
      </c>
      <c r="C67" s="24"/>
    </row>
    <row r="68" spans="1:3" ht="12.75" customHeight="1">
      <c r="A68" s="45" t="s">
        <v>37</v>
      </c>
      <c r="B68" s="19">
        <v>1527532.72</v>
      </c>
      <c r="C68" s="24"/>
    </row>
    <row r="69" spans="1:3" ht="12.75" customHeight="1">
      <c r="A69" s="45" t="s">
        <v>21</v>
      </c>
      <c r="B69" s="19">
        <v>476187.3</v>
      </c>
      <c r="C69" s="24"/>
    </row>
    <row r="70" spans="1:3" ht="12.75" customHeight="1">
      <c r="A70" s="45" t="s">
        <v>63</v>
      </c>
      <c r="B70" s="19">
        <v>3266218.5</v>
      </c>
      <c r="C70" s="24"/>
    </row>
    <row r="71" spans="1:3" ht="12.75" customHeight="1">
      <c r="A71" s="45" t="s">
        <v>24</v>
      </c>
      <c r="B71" s="19">
        <v>431912.3300000001</v>
      </c>
      <c r="C71" s="24"/>
    </row>
    <row r="72" spans="1:3" ht="12.75" customHeight="1">
      <c r="A72" s="45" t="s">
        <v>48</v>
      </c>
      <c r="B72" s="19">
        <v>28600</v>
      </c>
      <c r="C72" s="24"/>
    </row>
    <row r="73" spans="1:3" ht="12.75" customHeight="1">
      <c r="A73" s="45" t="s">
        <v>9</v>
      </c>
      <c r="B73" s="19">
        <v>1637542.96</v>
      </c>
      <c r="C73" s="24"/>
    </row>
    <row r="74" spans="1:3" ht="12.75" customHeight="1">
      <c r="A74" s="45" t="s">
        <v>41</v>
      </c>
      <c r="B74" s="19">
        <v>132587.6</v>
      </c>
      <c r="C74" s="24"/>
    </row>
    <row r="75" spans="1:3" ht="12.75" customHeight="1">
      <c r="A75" s="45" t="s">
        <v>70</v>
      </c>
      <c r="B75" s="19">
        <v>795614.55</v>
      </c>
      <c r="C75" s="24"/>
    </row>
    <row r="76" spans="1:3" ht="12.75" customHeight="1">
      <c r="A76" s="45" t="s">
        <v>52</v>
      </c>
      <c r="B76" s="19">
        <v>1057785.46</v>
      </c>
      <c r="C76" s="24"/>
    </row>
    <row r="77" spans="1:3" ht="12.75" customHeight="1">
      <c r="A77" s="45" t="s">
        <v>55</v>
      </c>
      <c r="B77" s="19">
        <v>242056.96</v>
      </c>
      <c r="C77" s="24"/>
    </row>
    <row r="78" spans="1:3" ht="12.75" customHeight="1">
      <c r="A78" s="45" t="s">
        <v>26</v>
      </c>
      <c r="B78" s="19">
        <v>275481.54</v>
      </c>
      <c r="C78" s="24"/>
    </row>
    <row r="79" spans="1:3" ht="12.75" customHeight="1">
      <c r="A79" s="45" t="s">
        <v>16</v>
      </c>
      <c r="B79" s="19">
        <v>271978.99</v>
      </c>
      <c r="C79" s="24"/>
    </row>
    <row r="80" spans="1:3" ht="12.75" customHeight="1">
      <c r="A80" s="45" t="s">
        <v>22</v>
      </c>
      <c r="B80" s="19">
        <v>213629.07</v>
      </c>
      <c r="C80" s="24"/>
    </row>
    <row r="81" spans="1:3" ht="12.75" customHeight="1">
      <c r="A81" s="45" t="s">
        <v>89</v>
      </c>
      <c r="B81" s="19">
        <v>200196.84</v>
      </c>
      <c r="C81" s="24"/>
    </row>
    <row r="82" spans="1:3" ht="12.75" customHeight="1">
      <c r="A82" s="45" t="s">
        <v>33</v>
      </c>
      <c r="B82" s="19">
        <v>122734.89000000001</v>
      </c>
      <c r="C82" s="24"/>
    </row>
    <row r="83" spans="1:3" ht="12.75" customHeight="1">
      <c r="A83" s="45" t="s">
        <v>66</v>
      </c>
      <c r="B83" s="19">
        <v>14075201.06</v>
      </c>
      <c r="C83" s="24"/>
    </row>
    <row r="84" spans="1:3" ht="12.75" customHeight="1">
      <c r="A84" s="45" t="s">
        <v>57</v>
      </c>
      <c r="B84" s="19">
        <v>2117418.53</v>
      </c>
      <c r="C84" s="24"/>
    </row>
    <row r="85" spans="1:3" ht="12.75" customHeight="1">
      <c r="A85" s="45" t="s">
        <v>61</v>
      </c>
      <c r="B85" s="19">
        <v>154122.4</v>
      </c>
      <c r="C85" s="24"/>
    </row>
    <row r="86" spans="1:3" ht="12.75" customHeight="1" hidden="1">
      <c r="A86" s="45" t="s">
        <v>44</v>
      </c>
      <c r="B86" s="19"/>
      <c r="C86" s="24"/>
    </row>
    <row r="87" spans="1:3" ht="12.75" customHeight="1" hidden="1">
      <c r="A87" s="45" t="s">
        <v>59</v>
      </c>
      <c r="B87" s="19"/>
      <c r="C87" s="24"/>
    </row>
    <row r="88" spans="1:3" ht="12.75" customHeight="1" hidden="1">
      <c r="A88" s="45" t="s">
        <v>56</v>
      </c>
      <c r="B88" s="19"/>
      <c r="C88" s="24"/>
    </row>
    <row r="89" spans="1:3" ht="12.75" customHeight="1" hidden="1">
      <c r="A89" s="45" t="s">
        <v>58</v>
      </c>
      <c r="B89" s="19"/>
      <c r="C89" s="24"/>
    </row>
    <row r="90" spans="1:3" ht="12.75" customHeight="1">
      <c r="A90" s="45" t="s">
        <v>65</v>
      </c>
      <c r="B90" s="19">
        <v>1221878.73</v>
      </c>
      <c r="C90" s="24"/>
    </row>
    <row r="91" spans="1:3" ht="12.75" customHeight="1">
      <c r="A91" s="45" t="s">
        <v>23</v>
      </c>
      <c r="B91" s="19">
        <v>15000</v>
      </c>
      <c r="C91" s="24"/>
    </row>
    <row r="92" spans="1:3" ht="12.75" customHeight="1">
      <c r="A92" s="45" t="s">
        <v>19</v>
      </c>
      <c r="B92" s="17">
        <v>113895.52</v>
      </c>
      <c r="C92" s="24"/>
    </row>
    <row r="93" spans="1:3" ht="19.5" customHeight="1" thickBot="1">
      <c r="A93" s="7" t="s">
        <v>86</v>
      </c>
      <c r="B93" s="37"/>
      <c r="C93" s="42">
        <f>SUM(B51:B92)</f>
        <v>71012871.47000001</v>
      </c>
    </row>
    <row r="94" spans="1:3" ht="9.75" customHeight="1" thickTop="1">
      <c r="A94" s="7"/>
      <c r="B94" s="37"/>
      <c r="C94" s="43"/>
    </row>
    <row r="95" spans="1:3" ht="15" customHeight="1">
      <c r="A95" s="5" t="s">
        <v>87</v>
      </c>
      <c r="B95" s="37"/>
      <c r="C95" s="24"/>
    </row>
    <row r="96" spans="1:3" ht="15" customHeight="1">
      <c r="A96" s="5"/>
      <c r="B96" s="37"/>
      <c r="C96" s="24"/>
    </row>
    <row r="97" spans="1:3" ht="12.75" customHeight="1">
      <c r="A97" s="10" t="s">
        <v>28</v>
      </c>
      <c r="B97" s="37">
        <v>339561.58</v>
      </c>
      <c r="C97" s="24"/>
    </row>
    <row r="98" spans="1:3" ht="12.75" customHeight="1">
      <c r="A98" s="10" t="s">
        <v>46</v>
      </c>
      <c r="B98" s="37">
        <v>2660</v>
      </c>
      <c r="C98" s="24"/>
    </row>
    <row r="99" spans="1:3" ht="12.75" customHeight="1">
      <c r="A99" s="10" t="s">
        <v>68</v>
      </c>
      <c r="B99" s="37">
        <v>6057.67</v>
      </c>
      <c r="C99" s="24"/>
    </row>
    <row r="100" spans="1:3" ht="12.75" customHeight="1">
      <c r="A100" s="10" t="s">
        <v>29</v>
      </c>
      <c r="B100" s="40">
        <v>146986.27</v>
      </c>
      <c r="C100" s="24"/>
    </row>
    <row r="101" spans="1:3" ht="12.75" customHeight="1">
      <c r="A101" s="10"/>
      <c r="B101" s="37"/>
      <c r="C101" s="24"/>
    </row>
    <row r="102" spans="1:3" ht="15.75" thickBot="1">
      <c r="A102" s="4" t="s">
        <v>88</v>
      </c>
      <c r="B102" s="37"/>
      <c r="C102" s="48">
        <f>SUM(B97:B100)</f>
        <v>495265.52</v>
      </c>
    </row>
    <row r="103" spans="1:3" ht="12.75" customHeight="1" thickTop="1">
      <c r="A103" s="10"/>
      <c r="B103" s="37"/>
      <c r="C103" s="24"/>
    </row>
    <row r="104" spans="1:3" ht="12.75" customHeight="1">
      <c r="A104" s="10"/>
      <c r="B104" s="37"/>
      <c r="C104" s="24"/>
    </row>
    <row r="105" spans="1:3" ht="12.75" customHeight="1">
      <c r="A105" s="44"/>
      <c r="B105" s="37"/>
      <c r="C105" s="24"/>
    </row>
    <row r="106" spans="1:3" ht="12.75" customHeight="1">
      <c r="A106" s="10"/>
      <c r="B106" s="37"/>
      <c r="C106" s="24"/>
    </row>
    <row r="107" spans="1:3" ht="12.75" customHeight="1">
      <c r="A107" s="10"/>
      <c r="B107" s="37"/>
      <c r="C107" s="24"/>
    </row>
    <row r="108" ht="15" customHeight="1">
      <c r="B108" s="41"/>
    </row>
    <row r="109" ht="15" customHeight="1">
      <c r="B109" s="41"/>
    </row>
    <row r="110" ht="15" customHeight="1">
      <c r="B110" s="41"/>
    </row>
    <row r="111" ht="15" customHeight="1">
      <c r="B111" s="41"/>
    </row>
    <row r="112" ht="15" customHeight="1">
      <c r="B112" s="41"/>
    </row>
    <row r="113" ht="15" customHeight="1">
      <c r="B113" s="41"/>
    </row>
    <row r="114" ht="15" customHeight="1">
      <c r="B114" s="41"/>
    </row>
    <row r="115" ht="15" customHeight="1">
      <c r="B115" s="41"/>
    </row>
    <row r="116" ht="15" customHeight="1">
      <c r="B116" s="41"/>
    </row>
    <row r="117" ht="15" customHeight="1">
      <c r="B117" s="41"/>
    </row>
    <row r="118" ht="12.75">
      <c r="B118" s="41"/>
    </row>
    <row r="119" spans="1:3" ht="12.75">
      <c r="A119" s="3"/>
      <c r="C119" s="18"/>
    </row>
    <row r="120" spans="1:3" ht="12.75">
      <c r="A120" s="3"/>
      <c r="C120" s="18"/>
    </row>
    <row r="121" spans="1:3" ht="12.75">
      <c r="A121" s="3"/>
      <c r="C121" s="18"/>
    </row>
    <row r="122" spans="1:3" ht="12.75">
      <c r="A122" s="3"/>
      <c r="C122" s="18"/>
    </row>
    <row r="123" spans="1:3" ht="12.75">
      <c r="A123" s="3"/>
      <c r="C123" s="18"/>
    </row>
    <row r="124" spans="1:3" ht="12.75">
      <c r="A124" s="3"/>
      <c r="C124" s="18"/>
    </row>
    <row r="125" spans="1:3" ht="12.75">
      <c r="A125" s="3"/>
      <c r="C125" s="18"/>
    </row>
    <row r="126" spans="1:3" ht="12.75">
      <c r="A126" s="3"/>
      <c r="C126" s="18"/>
    </row>
    <row r="127" spans="1:3" ht="12.75">
      <c r="A127" s="3"/>
      <c r="C127" s="18"/>
    </row>
    <row r="128" spans="1:3" ht="12.75">
      <c r="A128" s="3"/>
      <c r="C128" s="18"/>
    </row>
    <row r="129" spans="1:3" ht="12.75">
      <c r="A129" s="3"/>
      <c r="C129" s="18"/>
    </row>
    <row r="130" spans="1:3" ht="12.75">
      <c r="A130" s="3"/>
      <c r="C130" s="18"/>
    </row>
    <row r="131" spans="1:3" ht="12.75">
      <c r="A131" s="3"/>
      <c r="C131" s="18"/>
    </row>
    <row r="132" spans="1:3" ht="12.75">
      <c r="A132" s="3"/>
      <c r="C132" s="18"/>
    </row>
    <row r="133" spans="1:3" ht="12.75">
      <c r="A133" s="3"/>
      <c r="C133" s="18"/>
    </row>
    <row r="134" spans="1:3" ht="12.75">
      <c r="A134" s="3"/>
      <c r="C134" s="18"/>
    </row>
    <row r="135" spans="1:3" ht="12.75">
      <c r="A135" s="3"/>
      <c r="C135" s="18"/>
    </row>
    <row r="136" spans="1:3" ht="12.75">
      <c r="A136" s="3"/>
      <c r="C136" s="18"/>
    </row>
    <row r="137" spans="1:3" ht="12.75">
      <c r="A137" s="3"/>
      <c r="C137" s="18"/>
    </row>
    <row r="138" spans="1:3" ht="12.75">
      <c r="A138" s="3"/>
      <c r="C138" s="18"/>
    </row>
    <row r="139" spans="1:3" ht="12.75">
      <c r="A139" s="3"/>
      <c r="C139" s="18"/>
    </row>
    <row r="140" spans="1:3" ht="12.75">
      <c r="A140" s="3"/>
      <c r="C140" s="18"/>
    </row>
    <row r="141" spans="1:3" ht="12.75">
      <c r="A141" s="3"/>
      <c r="C141" s="18"/>
    </row>
    <row r="142" spans="1:3" ht="12.75">
      <c r="A142" s="3"/>
      <c r="C142" s="18"/>
    </row>
    <row r="143" spans="1:3" ht="12.75">
      <c r="A143" s="3"/>
      <c r="C143" s="18"/>
    </row>
    <row r="144" spans="1:3" ht="12.75">
      <c r="A144" s="3"/>
      <c r="C144" s="18"/>
    </row>
    <row r="145" spans="1:3" ht="12.75">
      <c r="A145" s="3"/>
      <c r="C145" s="18"/>
    </row>
    <row r="146" spans="1:3" ht="12.75">
      <c r="A146" s="3"/>
      <c r="C146" s="18"/>
    </row>
    <row r="147" spans="1:3" ht="12.75">
      <c r="A147" s="3"/>
      <c r="C147" s="18"/>
    </row>
    <row r="148" spans="1:3" ht="12.75">
      <c r="A148" s="3"/>
      <c r="C148" s="18"/>
    </row>
    <row r="149" spans="1:3" ht="12.75">
      <c r="A149" s="3"/>
      <c r="C149" s="18"/>
    </row>
    <row r="150" spans="1:3" ht="12.75">
      <c r="A150" s="3"/>
      <c r="C150" s="18"/>
    </row>
    <row r="151" spans="1:3" ht="12.75">
      <c r="A151" s="3"/>
      <c r="C151" s="18"/>
    </row>
    <row r="152" spans="1:3" ht="12.75">
      <c r="A152" s="3"/>
      <c r="C152" s="18"/>
    </row>
    <row r="153" spans="1:3" ht="12.75">
      <c r="A153" s="3"/>
      <c r="C153" s="18"/>
    </row>
  </sheetData>
  <sheetProtection/>
  <printOptions horizontalCentered="1"/>
  <pageMargins left="0.7480314960629921" right="0.7480314960629921" top="2.716535433070866" bottom="0.7480314960629921" header="1.4960629921259843" footer="0"/>
  <pageSetup horizontalDpi="600" verticalDpi="600" orientation="portrait" r:id="rId1"/>
  <headerFooter alignWithMargins="0">
    <oddHeader>&amp;C&amp;"Times New Roman,Negrita"&amp;12
&amp;14Anexos al Estado de Resultados&amp;12 
Del 1  al 28 de febrero de 2013
Valores en RD$
</oddHeader>
  </headerFooter>
  <rowBreaks count="2" manualBreakCount="2">
    <brk id="23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Otto A. Gomez S.</cp:lastModifiedBy>
  <cp:lastPrinted>2013-08-08T20:32:36Z</cp:lastPrinted>
  <dcterms:created xsi:type="dcterms:W3CDTF">1999-04-24T14:30:54Z</dcterms:created>
  <dcterms:modified xsi:type="dcterms:W3CDTF">2013-09-02T21:02:52Z</dcterms:modified>
  <cp:category/>
  <cp:version/>
  <cp:contentType/>
  <cp:contentStatus/>
</cp:coreProperties>
</file>