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R" sheetId="1" r:id="rId1"/>
    <sheet name="AE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<sst xmlns="http://schemas.openxmlformats.org/spreadsheetml/2006/main" count="120" uniqueCount="101">
  <si>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</si>
  <si>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</si>
  <si>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</si>
  <si>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</si>
  <si>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</si>
  <si>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</si>
  <si>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</si>
  <si>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</si>
  <si>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</si>
  <si>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</si>
  <si>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</si>
  <si>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</si>
  <si>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</si>
  <si>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</si>
  <si>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</si>
  <si>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</si>
  <si>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</si>
  <si>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</si>
  <si>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</si>
  <si>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</si>
  <si>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</si>
  <si>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</si>
  <si>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</si>
  <si>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</si>
  <si>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</si>
  <si>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</si>
  <si>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</si>
  <si>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</si>
  <si>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</si>
  <si>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</si>
  <si>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</si>
  <si>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</si>
  <si>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</si>
  <si>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</si>
  <si>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</si>
  <si>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</si>
  <si>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</si>
  <si>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</si>
  <si>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</si>
  <si>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</si>
  <si>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</si>
  <si>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</si>
  <si>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</si>
  <si>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</si>
  <si>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</si>
  <si>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</si>
  <si>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</si>
  <si>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</si>
  <si>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</si>
  <si>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</si>
  <si>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</si>
  <si>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</si>
  <si>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</si>
  <si>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</si>
  <si>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</si>
  <si>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</si>
  <si>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</si>
  <si>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</si>
  <si>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</si>
  <si>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</si>
  <si>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</si>
  <si>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</si>
  <si>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</si>
  <si>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</si>
  <si>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</si>
  <si>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</si>
  <si>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</si>
  <si>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</si>
  <si>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</si>
  <si>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</si>
  <si>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</si>
  <si>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</si>
  <si>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</si>
  <si>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</si>
  <si>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</si>
  <si>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</si>
  <si>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</si>
  <si>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</si>
  <si>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</si>
  <si>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</si>
  <si>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</si>
  <si>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</si>
  <si>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</si>
  <si>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</si>
  <si>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</si>
  <si>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</si>
  <si>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</si>
  <si>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</si>
  <si>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</si>
  <si>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</si>
  <si>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</si>
  <si>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</si>
  <si>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</si>
  <si>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</si>
  <si>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</si>
  <si>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</si>
  <si>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</si>
  <si>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Impuestos y Seguros No Retenidos</t>
  </si>
  <si>
    <t>Julio</t>
  </si>
  <si>
    <t>Al 31-07-2014</t>
  </si>
  <si>
    <t>Resultado del Periodo  Enero-Julio 2014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</si>
</sst>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0" xfId="83">
      <alignment/>
      <protection/>
    </xf>
    <xf numFmtId="0" fontId="6" fillId="0" borderId="0" xfId="83" applyFont="1" applyAlignment="1">
      <alignment horizontal="centerContinuous"/>
      <protection/>
    </xf>
    <xf numFmtId="0" fontId="7" fillId="0" borderId="0" xfId="83" applyFont="1" applyAlignment="1">
      <alignment horizontal="left"/>
      <protection/>
    </xf>
    <xf numFmtId="0" fontId="7" fillId="0" borderId="0" xfId="83" applyFont="1" applyAlignment="1" quotePrefix="1">
      <alignment horizontal="left"/>
      <protection/>
    </xf>
    <xf numFmtId="0" fontId="5" fillId="0" borderId="0" xfId="83" applyFont="1" applyAlignment="1" quotePrefix="1">
      <alignment horizontal="left"/>
      <protection/>
    </xf>
    <xf numFmtId="0" fontId="5" fillId="0" borderId="0" xfId="83" applyFont="1" applyAlignment="1">
      <alignment horizontal="left"/>
      <protection/>
    </xf>
    <xf numFmtId="0" fontId="5" fillId="0" borderId="0" xfId="83" applyFont="1" applyAlignment="1">
      <alignment horizontal="left"/>
      <protection/>
    </xf>
    <xf numFmtId="3" fontId="5" fillId="0" borderId="0" xfId="83" applyNumberFormat="1" applyFont="1" applyAlignment="1">
      <alignment horizontal="centerContinuous"/>
      <protection/>
    </xf>
    <xf numFmtId="3" fontId="4" fillId="0" borderId="0" xfId="83" applyNumberFormat="1">
      <alignment/>
      <protection/>
    </xf>
    <xf numFmtId="0" fontId="14" fillId="0" borderId="0" xfId="83" applyFont="1">
      <alignment/>
      <protection/>
    </xf>
    <xf numFmtId="3" fontId="14" fillId="0" borderId="0" xfId="83" applyNumberFormat="1" applyFont="1">
      <alignment/>
      <protection/>
    </xf>
    <xf numFmtId="0" fontId="5" fillId="0" borderId="0" xfId="82" applyFont="1" applyAlignment="1" quotePrefix="1">
      <alignment horizontal="left"/>
      <protection/>
    </xf>
    <xf numFmtId="0" fontId="4" fillId="0" borderId="0" xfId="82">
      <alignment/>
      <protection/>
    </xf>
    <xf numFmtId="0" fontId="15" fillId="0" borderId="0" xfId="82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2" applyFont="1" applyAlignment="1">
      <alignment horizontal="left"/>
      <protection/>
    </xf>
    <xf numFmtId="4" fontId="22" fillId="0" borderId="10" xfId="82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" fillId="0" borderId="0" xfId="82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2" applyNumberFormat="1" applyFont="1" applyBorder="1">
      <alignment/>
      <protection/>
    </xf>
    <xf numFmtId="0" fontId="10" fillId="0" borderId="0" xfId="82" applyFont="1" applyAlignment="1">
      <alignment horizontal="left"/>
      <protection/>
    </xf>
    <xf numFmtId="0" fontId="4" fillId="0" borderId="0" xfId="82" applyFont="1">
      <alignment/>
      <protection/>
    </xf>
    <xf numFmtId="0" fontId="27" fillId="0" borderId="0" xfId="83" applyFont="1" applyAlignment="1">
      <alignment horizontal="center"/>
      <protection/>
    </xf>
    <xf numFmtId="39" fontId="5" fillId="0" borderId="0" xfId="83" applyNumberFormat="1" applyFont="1" applyBorder="1" applyAlignment="1">
      <alignment horizontal="center"/>
      <protection/>
    </xf>
    <xf numFmtId="4" fontId="4" fillId="0" borderId="0" xfId="82" applyNumberFormat="1">
      <alignment/>
      <protection/>
    </xf>
    <xf numFmtId="0" fontId="4" fillId="0" borderId="0" xfId="83" applyAlignment="1">
      <alignment/>
      <protection/>
    </xf>
    <xf numFmtId="0" fontId="7" fillId="0" borderId="0" xfId="83" applyFont="1" applyAlignment="1">
      <alignment/>
      <protection/>
    </xf>
    <xf numFmtId="3" fontId="7" fillId="0" borderId="0" xfId="83" applyNumberFormat="1" applyFont="1" applyAlignment="1">
      <alignment/>
      <protection/>
    </xf>
    <xf numFmtId="39" fontId="7" fillId="0" borderId="0" xfId="83" applyNumberFormat="1" applyFont="1" applyAlignment="1">
      <alignment/>
      <protection/>
    </xf>
    <xf numFmtId="39" fontId="7" fillId="0" borderId="11" xfId="83" applyNumberFormat="1" applyFont="1" applyBorder="1" applyAlignment="1">
      <alignment/>
      <protection/>
    </xf>
    <xf numFmtId="39" fontId="5" fillId="0" borderId="0" xfId="83" applyNumberFormat="1" applyFont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0" fontId="5" fillId="0" borderId="0" xfId="83" applyFont="1" applyAlignment="1">
      <alignment/>
      <protection/>
    </xf>
    <xf numFmtId="39" fontId="5" fillId="0" borderId="0" xfId="83" applyNumberFormat="1" applyFont="1" applyAlignment="1">
      <alignment/>
      <protection/>
    </xf>
    <xf numFmtId="39" fontId="13" fillId="0" borderId="0" xfId="83" applyNumberFormat="1" applyFont="1" applyFill="1" applyAlignment="1">
      <alignment/>
      <protection/>
    </xf>
    <xf numFmtId="39" fontId="13" fillId="0" borderId="11" xfId="83" applyNumberFormat="1" applyFont="1" applyFill="1" applyBorder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39" fontId="5" fillId="0" borderId="11" xfId="83" applyNumberFormat="1" applyFont="1" applyBorder="1" applyAlignment="1">
      <alignment/>
      <protection/>
    </xf>
    <xf numFmtId="3" fontId="4" fillId="0" borderId="0" xfId="83" applyNumberFormat="1" applyAlignment="1">
      <alignment/>
      <protection/>
    </xf>
    <xf numFmtId="39" fontId="8" fillId="0" borderId="0" xfId="83" applyNumberFormat="1" applyFont="1" applyBorder="1" applyAlignment="1">
      <alignment/>
      <protection/>
    </xf>
    <xf numFmtId="39" fontId="4" fillId="0" borderId="0" xfId="83" applyNumberFormat="1" applyAlignment="1">
      <alignment/>
      <protection/>
    </xf>
    <xf numFmtId="39" fontId="9" fillId="0" borderId="10" xfId="83" applyNumberFormat="1" applyFont="1" applyBorder="1" applyAlignment="1">
      <alignment/>
      <protection/>
    </xf>
    <xf numFmtId="3" fontId="4" fillId="0" borderId="0" xfId="82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2" applyNumberFormat="1" applyFont="1">
      <alignment/>
      <protection/>
    </xf>
    <xf numFmtId="4" fontId="15" fillId="0" borderId="0" xfId="82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2" applyNumberFormat="1" applyBorder="1">
      <alignment/>
      <protection/>
    </xf>
    <xf numFmtId="3" fontId="21" fillId="0" borderId="0" xfId="82" applyNumberFormat="1" applyFont="1" applyFill="1">
      <alignment/>
      <protection/>
    </xf>
    <xf numFmtId="4" fontId="22" fillId="0" borderId="0" xfId="82" applyNumberFormat="1" applyFont="1" applyBorder="1">
      <alignment/>
      <protection/>
    </xf>
    <xf numFmtId="3" fontId="24" fillId="0" borderId="0" xfId="82" applyNumberFormat="1" applyFont="1" applyFill="1" applyAlignment="1">
      <alignment horizontal="centerContinuous"/>
      <protection/>
    </xf>
    <xf numFmtId="4" fontId="28" fillId="0" borderId="0" xfId="82" applyNumberFormat="1" applyFont="1" applyAlignment="1">
      <alignment horizontal="centerContinuous"/>
      <protection/>
    </xf>
    <xf numFmtId="4" fontId="29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4" fontId="25" fillId="0" borderId="0" xfId="82" applyNumberFormat="1" applyFont="1" applyBorder="1">
      <alignment/>
      <protection/>
    </xf>
    <xf numFmtId="0" fontId="4" fillId="0" borderId="0" xfId="82" applyFont="1" applyFill="1">
      <alignment/>
      <protection/>
    </xf>
    <xf numFmtId="39" fontId="7" fillId="0" borderId="0" xfId="83" applyNumberFormat="1" applyFont="1">
      <alignment/>
      <protection/>
    </xf>
    <xf numFmtId="39" fontId="7" fillId="0" borderId="11" xfId="83" applyNumberFormat="1" applyFont="1" applyBorder="1">
      <alignment/>
      <protection/>
    </xf>
    <xf numFmtId="40" fontId="64" fillId="0" borderId="0" xfId="0" applyNumberFormat="1" applyFont="1" applyBorder="1" applyAlignment="1">
      <alignment horizontal="right"/>
    </xf>
    <xf numFmtId="40" fontId="64" fillId="0" borderId="11" xfId="0" applyNumberFormat="1" applyFont="1" applyBorder="1" applyAlignment="1">
      <alignment horizontal="right"/>
    </xf>
    <xf numFmtId="4" fontId="15" fillId="0" borderId="11" xfId="82" applyNumberFormat="1" applyFont="1" applyBorder="1">
      <alignment/>
      <protection/>
    </xf>
    <xf numFmtId="0" fontId="6" fillId="0" borderId="0" xfId="83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39" fontId="7" fillId="0" borderId="0" xfId="83" applyNumberFormat="1" applyFont="1" applyAlignment="1">
      <alignment horizontal="right"/>
      <protection/>
    </xf>
    <xf numFmtId="39" fontId="5" fillId="0" borderId="0" xfId="83" applyNumberFormat="1" applyFont="1" applyAlignment="1">
      <alignment horizontal="right"/>
      <protection/>
    </xf>
    <xf numFmtId="39" fontId="5" fillId="0" borderId="0" xfId="83" applyNumberFormat="1" applyFont="1" applyAlignment="1">
      <alignment horizontal="right"/>
      <protection/>
    </xf>
    <xf numFmtId="39" fontId="4" fillId="0" borderId="0" xfId="83" applyNumberFormat="1" applyAlignment="1">
      <alignment horizontal="right"/>
      <protection/>
    </xf>
    <xf numFmtId="0" fontId="4" fillId="0" borderId="0" xfId="83" applyAlignment="1">
      <alignment horizontal="right"/>
      <protection/>
    </xf>
    <xf numFmtId="3" fontId="14" fillId="0" borderId="0" xfId="83" applyNumberFormat="1" applyFont="1" applyAlignment="1">
      <alignment horizontal="right"/>
      <protection/>
    </xf>
    <xf numFmtId="3" fontId="4" fillId="0" borderId="0" xfId="83" applyNumberFormat="1" applyAlignment="1">
      <alignment horizontal="right"/>
      <protection/>
    </xf>
    <xf numFmtId="39" fontId="7" fillId="0" borderId="0" xfId="83" applyNumberFormat="1" applyFont="1" applyBorder="1" applyAlignment="1">
      <alignment/>
      <protection/>
    </xf>
    <xf numFmtId="3" fontId="15" fillId="0" borderId="12" xfId="82" applyNumberFormat="1" applyFont="1" applyFill="1" applyBorder="1" applyAlignment="1">
      <alignment horizontal="center"/>
      <protection/>
    </xf>
    <xf numFmtId="4" fontId="15" fillId="0" borderId="12" xfId="82" applyNumberFormat="1" applyFont="1" applyBorder="1" applyAlignment="1">
      <alignment horizontal="center"/>
      <protection/>
    </xf>
    <xf numFmtId="0" fontId="20" fillId="0" borderId="0" xfId="82" applyFont="1" applyAlignment="1" quotePrefix="1">
      <alignment horizontal="left"/>
      <protection/>
    </xf>
    <xf numFmtId="0" fontId="1" fillId="0" borderId="0" xfId="82" applyFont="1" applyAlignment="1" quotePrefix="1">
      <alignment horizontal="left"/>
      <protection/>
    </xf>
    <xf numFmtId="3" fontId="30" fillId="0" borderId="12" xfId="82" applyNumberFormat="1" applyFont="1" applyFill="1" applyBorder="1" applyAlignment="1">
      <alignment horizontal="center"/>
      <protection/>
    </xf>
    <xf numFmtId="4" fontId="30" fillId="0" borderId="12" xfId="82" applyNumberFormat="1" applyFont="1" applyBorder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Hoja1 (2)" xfId="82"/>
    <cellStyle name="Normal_Hoja1 (3)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28575</xdr:rowOff>
    </xdr:from>
    <xdr:to>
      <xdr:col>6</xdr:col>
      <xdr:colOff>28575</xdr:colOff>
      <xdr:row>12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7953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briel.INESPRE0\Desktop\ESTADOS%20PARA%20EL%20CONTRALOR\LIBRE%20ACCESO%20A%20LA%20INFORMACION\(07)Estados%20Financieros-31%20JULIO-O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CP-ANALISIS"/>
      <sheetName val="CP"/>
      <sheetName val="Hoja2"/>
      <sheetName val="CC"/>
      <sheetName val="D.PUB."/>
      <sheetName val="PREST. LABORALES"/>
      <sheetName val="CO-BI"/>
      <sheetName val="GPA"/>
      <sheetName val="A.FIJOS"/>
      <sheetName val="GTOS-RESUMEN"/>
      <sheetName val="GTOS-DETALLE"/>
    </sheetNames>
    <sheetDataSet>
      <sheetData sheetId="12">
        <row r="25">
          <cell r="E25">
            <v>139994</v>
          </cell>
          <cell r="G25">
            <v>3586194</v>
          </cell>
        </row>
        <row r="55">
          <cell r="D55">
            <v>135797</v>
          </cell>
          <cell r="F55">
            <v>340284</v>
          </cell>
        </row>
        <row r="56">
          <cell r="D56">
            <v>75697</v>
          </cell>
          <cell r="F56">
            <v>525904</v>
          </cell>
        </row>
        <row r="117">
          <cell r="E117">
            <v>179192.32</v>
          </cell>
          <cell r="G117">
            <v>4590328.32</v>
          </cell>
        </row>
        <row r="144">
          <cell r="D144">
            <v>173820.16</v>
          </cell>
          <cell r="F144">
            <v>435563.52</v>
          </cell>
        </row>
        <row r="145">
          <cell r="D145">
            <v>96893</v>
          </cell>
          <cell r="F145">
            <v>673157.96</v>
          </cell>
        </row>
        <row r="420">
          <cell r="D420">
            <v>356539.41</v>
          </cell>
          <cell r="F420">
            <v>2078479.3</v>
          </cell>
        </row>
        <row r="421">
          <cell r="D421">
            <v>20681.05</v>
          </cell>
          <cell r="F421">
            <v>713312.74</v>
          </cell>
        </row>
        <row r="422">
          <cell r="D422">
            <v>172947.5</v>
          </cell>
          <cell r="F422">
            <v>725391.84</v>
          </cell>
        </row>
        <row r="424">
          <cell r="D424">
            <v>9645.41</v>
          </cell>
          <cell r="F424">
            <v>71026.99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tabSelected="1" zoomScalePageLayoutView="0" workbookViewId="0" topLeftCell="A1">
      <selection activeCell="B11" sqref="B11"/>
    </sheetView>
  </sheetViews>
  <sheetFormatPr defaultColWidth="12.00390625" defaultRowHeight="12.75"/>
  <cols>
    <col min="1" max="1" width="0.12890625" style="1" customWidth="1"/>
    <col min="2" max="2" width="42.75390625" style="1" bestFit="1" customWidth="1"/>
    <col min="3" max="3" width="9.375" style="9" bestFit="1" customWidth="1"/>
    <col min="4" max="4" width="19.875" style="78" customWidth="1"/>
    <col min="5" max="5" width="19.875" style="1" bestFit="1" customWidth="1"/>
    <col min="6" max="6" width="12.00390625" style="1" customWidth="1"/>
    <col min="7" max="16384" width="12.00390625" style="1" customWidth="1"/>
  </cols>
  <sheetData>
    <row r="6" ht="12.75"/>
    <row r="7" ht="12.75"/>
    <row r="8" ht="12.75"/>
    <row r="9" spans="3:6" ht="18">
      <c r="C9" s="2"/>
      <c r="D9" s="70"/>
      <c r="E9" s="8"/>
      <c r="F9" s="31"/>
    </row>
    <row r="10" spans="3:6" ht="18">
      <c r="C10" s="2"/>
      <c r="D10" s="70"/>
      <c r="E10" s="8"/>
      <c r="F10" s="31"/>
    </row>
    <row r="11" spans="3:6" ht="18">
      <c r="C11" s="2"/>
      <c r="D11" s="70"/>
      <c r="E11" s="8"/>
      <c r="F11" s="31"/>
    </row>
    <row r="12" spans="3:6" ht="18">
      <c r="C12" s="2"/>
      <c r="D12" s="70"/>
      <c r="E12" s="8"/>
      <c r="F12" s="31"/>
    </row>
    <row r="13" spans="3:6" ht="18">
      <c r="C13" s="2"/>
      <c r="D13" s="70"/>
      <c r="E13" s="8"/>
      <c r="F13" s="31"/>
    </row>
    <row r="14" spans="3:6" ht="18.75">
      <c r="C14" s="2"/>
      <c r="D14" s="1"/>
      <c r="F14" s="31"/>
    </row>
    <row r="15" spans="2:6" ht="15.75">
      <c r="B15" s="32"/>
      <c r="C15" s="32"/>
      <c r="D15" s="80" t="s">
        <v>98</v>
      </c>
      <c r="E15" s="81" t="s">
        <v>99</v>
      </c>
      <c r="F15" s="31"/>
    </row>
    <row r="16" spans="2:6" ht="18.75">
      <c r="B16" s="2" t="s">
        <v>5</v>
      </c>
      <c r="C16" s="32"/>
      <c r="D16" s="71"/>
      <c r="E16" s="29"/>
      <c r="F16" s="31"/>
    </row>
    <row r="17" spans="2:6" ht="15.75">
      <c r="B17" s="32"/>
      <c r="C17" s="32"/>
      <c r="D17" s="71"/>
      <c r="E17" s="33"/>
      <c r="F17" s="31"/>
    </row>
    <row r="18" spans="2:6" ht="15.75">
      <c r="B18" s="3" t="s">
        <v>9</v>
      </c>
      <c r="C18" s="28" t="s">
        <v>59</v>
      </c>
      <c r="D18" s="34">
        <f>+AER!B25</f>
        <v>5170859.2299999995</v>
      </c>
      <c r="E18" s="34">
        <f>+AER!C25</f>
        <v>43382507.79</v>
      </c>
      <c r="F18" s="31"/>
    </row>
    <row r="19" spans="2:6" ht="15.75">
      <c r="B19" s="3" t="s">
        <v>63</v>
      </c>
      <c r="C19" s="28"/>
      <c r="D19" s="65">
        <v>30062149</v>
      </c>
      <c r="E19" s="65">
        <f>30062149*7</f>
        <v>210435043</v>
      </c>
      <c r="F19" s="31"/>
    </row>
    <row r="20" spans="2:6" ht="15.75">
      <c r="B20" s="3" t="s">
        <v>64</v>
      </c>
      <c r="C20" s="3"/>
      <c r="D20" s="66">
        <v>39333334</v>
      </c>
      <c r="E20" s="66">
        <f>39333334*7</f>
        <v>275333338</v>
      </c>
      <c r="F20" s="31"/>
    </row>
    <row r="21" spans="2:6" ht="15.75">
      <c r="B21" s="3"/>
      <c r="C21" s="3"/>
      <c r="D21" s="72"/>
      <c r="E21" s="36"/>
      <c r="F21" s="31"/>
    </row>
    <row r="22" spans="2:6" ht="15.75">
      <c r="B22" s="7" t="s">
        <v>0</v>
      </c>
      <c r="C22" s="7"/>
      <c r="D22" s="36">
        <f>SUM(D18:D21)</f>
        <v>74566342.22999999</v>
      </c>
      <c r="E22" s="36">
        <f>SUM(E18:E21)</f>
        <v>529150888.78999996</v>
      </c>
      <c r="F22" s="31"/>
    </row>
    <row r="23" spans="2:6" ht="15.75">
      <c r="B23" s="3"/>
      <c r="C23" s="3"/>
      <c r="D23" s="72"/>
      <c r="E23" s="36"/>
      <c r="F23" s="31"/>
    </row>
    <row r="24" spans="2:6" ht="15.75">
      <c r="B24" s="7" t="s">
        <v>6</v>
      </c>
      <c r="C24" s="7"/>
      <c r="D24" s="73"/>
      <c r="E24" s="34"/>
      <c r="F24" s="31"/>
    </row>
    <row r="25" spans="2:6" ht="15.75">
      <c r="B25" s="7" t="s">
        <v>10</v>
      </c>
      <c r="C25" s="28" t="s">
        <v>60</v>
      </c>
      <c r="D25" s="35">
        <f>+AER!B52</f>
        <v>6619315.3500000015</v>
      </c>
      <c r="E25" s="35">
        <f>+AER!C52</f>
        <v>55530911.63000001</v>
      </c>
      <c r="F25" s="31"/>
    </row>
    <row r="26" spans="2:6" ht="15.75">
      <c r="B26" s="32"/>
      <c r="C26" s="32"/>
      <c r="D26" s="72"/>
      <c r="E26" s="34"/>
      <c r="F26" s="31"/>
    </row>
    <row r="27" spans="2:6" ht="15.75">
      <c r="B27" s="6" t="s">
        <v>1</v>
      </c>
      <c r="C27" s="6"/>
      <c r="D27" s="37">
        <f>+D22-D25</f>
        <v>67947026.88</v>
      </c>
      <c r="E27" s="37">
        <f>+E22-E25</f>
        <v>473619977.15999997</v>
      </c>
      <c r="F27" s="31"/>
    </row>
    <row r="28" spans="2:6" ht="15.75">
      <c r="B28" s="38"/>
      <c r="C28" s="38"/>
      <c r="D28" s="74"/>
      <c r="E28" s="37"/>
      <c r="F28" s="31"/>
    </row>
    <row r="29" spans="2:6" ht="15.75">
      <c r="B29" s="38"/>
      <c r="C29" s="38"/>
      <c r="D29" s="74"/>
      <c r="E29" s="39"/>
      <c r="F29" s="31"/>
    </row>
    <row r="30" spans="2:6" ht="15.75">
      <c r="B30" s="4" t="s">
        <v>8</v>
      </c>
      <c r="C30" s="28" t="s">
        <v>61</v>
      </c>
      <c r="D30" s="79">
        <f>+AER!B105</f>
        <v>100226953.28000002</v>
      </c>
      <c r="E30" s="40">
        <f>+AER!C105</f>
        <v>683260449.9600002</v>
      </c>
      <c r="F30" s="31"/>
    </row>
    <row r="31" spans="2:6" ht="15.75">
      <c r="B31" s="3" t="s">
        <v>7</v>
      </c>
      <c r="C31" s="28" t="s">
        <v>62</v>
      </c>
      <c r="D31" s="35">
        <f>+AER!B114</f>
        <v>559813.3699999999</v>
      </c>
      <c r="E31" s="41">
        <f>+AER!C114</f>
        <v>3588210.87</v>
      </c>
      <c r="F31" s="31"/>
    </row>
    <row r="32" spans="2:6" ht="15.75">
      <c r="B32" s="3"/>
      <c r="C32" s="3"/>
      <c r="D32" s="72"/>
      <c r="E32" s="42"/>
      <c r="F32" s="31"/>
    </row>
    <row r="33" spans="2:6" ht="15.75">
      <c r="B33" s="5" t="s">
        <v>2</v>
      </c>
      <c r="C33" s="5"/>
      <c r="D33" s="43">
        <f>SUM(D30:D32)</f>
        <v>100786766.65000002</v>
      </c>
      <c r="E33" s="43">
        <f>SUM(E30:E32)</f>
        <v>686848660.8300002</v>
      </c>
      <c r="F33" s="44"/>
    </row>
    <row r="34" spans="2:6" ht="15.75">
      <c r="B34" s="32"/>
      <c r="C34" s="32"/>
      <c r="D34" s="72"/>
      <c r="E34" s="34"/>
      <c r="F34" s="31"/>
    </row>
    <row r="35" spans="2:6" ht="15.75">
      <c r="B35" s="6" t="s">
        <v>3</v>
      </c>
      <c r="C35" s="6"/>
      <c r="D35" s="45">
        <f>D27-D33</f>
        <v>-32839739.770000026</v>
      </c>
      <c r="E35" s="45">
        <f>E27-E33</f>
        <v>-213228683.6700002</v>
      </c>
      <c r="F35" s="31"/>
    </row>
    <row r="36" spans="2:6" ht="15.75">
      <c r="B36" s="38"/>
      <c r="C36" s="38"/>
      <c r="D36" s="74"/>
      <c r="E36" s="37"/>
      <c r="F36" s="31"/>
    </row>
    <row r="37" spans="2:6" ht="15.75">
      <c r="B37" s="6" t="s">
        <v>4</v>
      </c>
      <c r="C37" s="6"/>
      <c r="D37" s="35">
        <v>465054.89</v>
      </c>
      <c r="E37" s="41">
        <v>2759895.04</v>
      </c>
      <c r="F37" s="31"/>
    </row>
    <row r="38" spans="2:6" ht="12.75">
      <c r="B38" s="31"/>
      <c r="C38" s="31"/>
      <c r="D38" s="75"/>
      <c r="E38" s="46"/>
      <c r="F38" s="31"/>
    </row>
    <row r="39" spans="2:6" ht="16.5" thickBot="1">
      <c r="B39" s="6" t="s">
        <v>100</v>
      </c>
      <c r="C39" s="6"/>
      <c r="D39" s="47">
        <f>+D37+D35</f>
        <v>-32374684.880000025</v>
      </c>
      <c r="E39" s="47">
        <f>+E37+E35</f>
        <v>-210468788.6300002</v>
      </c>
      <c r="F39" s="31"/>
    </row>
    <row r="40" spans="2:6" ht="13.5" thickTop="1">
      <c r="B40" s="31"/>
      <c r="C40" s="31"/>
      <c r="D40" s="76"/>
      <c r="E40" s="44"/>
      <c r="F40" s="31"/>
    </row>
    <row r="43" spans="1:4" ht="12.75">
      <c r="A43" s="10"/>
      <c r="B43" s="10"/>
      <c r="C43" s="11"/>
      <c r="D43" s="77"/>
    </row>
    <row r="44" spans="1:4" ht="12.75">
      <c r="A44" s="10"/>
      <c r="B44" s="10"/>
      <c r="C44" s="11"/>
      <c r="D44" s="77"/>
    </row>
    <row r="45" spans="1:4" ht="12.75">
      <c r="A45" s="10"/>
      <c r="B45" s="10"/>
      <c r="C45" s="11"/>
      <c r="D45" s="77"/>
    </row>
    <row r="46" spans="1:4" ht="12.75">
      <c r="A46" s="10"/>
      <c r="B46" s="10"/>
      <c r="C46" s="11"/>
      <c r="D46" s="77"/>
    </row>
  </sheetData>
  <sheetProtection/>
  <printOptions horizontalCentered="1"/>
  <pageMargins left="0.4330708661417323" right="0.31496062992125984" top="0.5905511811023623" bottom="0.984251968503937" header="1.5748031496062993" footer="0"/>
  <pageSetup horizontalDpi="600" verticalDpi="600" orientation="portrait" scale="105" r:id="rId2"/>
  <headerFooter alignWithMargins="0">
    <oddHeader>&amp;C&amp;"Arrus Blk BT,Negrita"&amp;14
Estado de Resultados
Del 1  de enero al 31 de julio de 2014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zoomScale="160" zoomScaleNormal="160" zoomScalePageLayoutView="0" workbookViewId="0" topLeftCell="A1">
      <selection activeCell="C114" sqref="C114"/>
    </sheetView>
  </sheetViews>
  <sheetFormatPr defaultColWidth="12.00390625" defaultRowHeight="12.75"/>
  <cols>
    <col min="1" max="1" width="55.75390625" style="13" bestFit="1" customWidth="1"/>
    <col min="2" max="2" width="15.75390625" style="48" bestFit="1" customWidth="1"/>
    <col min="3" max="3" width="16.25390625" style="30" bestFit="1" customWidth="1"/>
    <col min="4" max="16384" width="12.00390625" style="13" customWidth="1"/>
  </cols>
  <sheetData>
    <row r="1" ht="15">
      <c r="A1" s="82" t="s">
        <v>89</v>
      </c>
    </row>
    <row r="2" spans="2:3" ht="12.75">
      <c r="B2" s="84" t="s">
        <v>98</v>
      </c>
      <c r="C2" s="85" t="s">
        <v>99</v>
      </c>
    </row>
    <row r="3" ht="12.75">
      <c r="A3" s="14" t="s">
        <v>32</v>
      </c>
    </row>
    <row r="4" spans="1:5" ht="12.75">
      <c r="A4" s="15" t="s">
        <v>33</v>
      </c>
      <c r="B4" s="49">
        <v>725205.42</v>
      </c>
      <c r="C4" s="49">
        <v>5517855.77</v>
      </c>
      <c r="D4" s="15"/>
      <c r="E4" s="50"/>
    </row>
    <row r="5" spans="1:5" ht="12.75">
      <c r="A5" s="15" t="s">
        <v>34</v>
      </c>
      <c r="B5" s="49">
        <v>428944.57</v>
      </c>
      <c r="C5" s="49">
        <v>5626733.3</v>
      </c>
      <c r="D5" s="15"/>
      <c r="E5" s="51"/>
    </row>
    <row r="6" spans="1:5" ht="12.75">
      <c r="A6" s="15" t="s">
        <v>35</v>
      </c>
      <c r="B6" s="49">
        <v>764672.63</v>
      </c>
      <c r="C6" s="49">
        <v>5909048.390000001</v>
      </c>
      <c r="D6" s="15"/>
      <c r="E6" s="51"/>
    </row>
    <row r="7" spans="1:5" ht="12.75">
      <c r="A7" s="15" t="s">
        <v>36</v>
      </c>
      <c r="B7" s="49">
        <v>513263.51</v>
      </c>
      <c r="C7" s="49">
        <v>4655775.93</v>
      </c>
      <c r="D7" s="15"/>
      <c r="E7" s="51"/>
    </row>
    <row r="8" spans="1:5" ht="12.75">
      <c r="A8" s="15" t="s">
        <v>37</v>
      </c>
      <c r="B8" s="49">
        <v>532963.59</v>
      </c>
      <c r="C8" s="49">
        <v>3266339.11</v>
      </c>
      <c r="D8" s="15"/>
      <c r="E8" s="51"/>
    </row>
    <row r="9" spans="1:5" ht="12.75">
      <c r="A9" s="15" t="s">
        <v>38</v>
      </c>
      <c r="B9" s="49">
        <v>280491.84</v>
      </c>
      <c r="C9" s="49">
        <v>1635013.82</v>
      </c>
      <c r="D9" s="15"/>
      <c r="E9" s="51"/>
    </row>
    <row r="10" spans="1:5" ht="12.75">
      <c r="A10" s="15" t="s">
        <v>39</v>
      </c>
      <c r="B10" s="49">
        <v>475319.97</v>
      </c>
      <c r="C10" s="49">
        <v>3434189.69</v>
      </c>
      <c r="D10" s="15"/>
      <c r="E10" s="51"/>
    </row>
    <row r="11" spans="1:5" ht="12.75">
      <c r="A11" s="15" t="s">
        <v>41</v>
      </c>
      <c r="B11" s="49">
        <v>336900.56</v>
      </c>
      <c r="C11" s="49">
        <v>2093120.74</v>
      </c>
      <c r="D11" s="15"/>
      <c r="E11" s="51"/>
    </row>
    <row r="12" spans="1:5" ht="12.75">
      <c r="A12" s="15" t="s">
        <v>40</v>
      </c>
      <c r="B12" s="49">
        <v>341179.22</v>
      </c>
      <c r="C12" s="49">
        <v>3147825.77</v>
      </c>
      <c r="D12" s="15"/>
      <c r="E12" s="51"/>
    </row>
    <row r="13" spans="1:5" ht="12.75">
      <c r="A13" s="15" t="s">
        <v>65</v>
      </c>
      <c r="B13" s="49">
        <v>240100.57</v>
      </c>
      <c r="C13" s="49">
        <v>1948513.69</v>
      </c>
      <c r="D13" s="15"/>
      <c r="E13" s="51"/>
    </row>
    <row r="14" spans="1:5" ht="12.75">
      <c r="A14" s="15" t="s">
        <v>66</v>
      </c>
      <c r="B14" s="52">
        <v>180329.35</v>
      </c>
      <c r="C14" s="52">
        <v>1695709.5799999998</v>
      </c>
      <c r="D14" s="15"/>
      <c r="E14" s="51"/>
    </row>
    <row r="15" spans="1:3" ht="20.25" customHeight="1">
      <c r="A15" s="16" t="s">
        <v>42</v>
      </c>
      <c r="B15" s="54">
        <f>SUM(B4:B14)</f>
        <v>4819371.2299999995</v>
      </c>
      <c r="C15" s="54">
        <f>SUM(C4:C14)</f>
        <v>38930125.79</v>
      </c>
    </row>
    <row r="16" spans="1:3" ht="7.5" customHeight="1">
      <c r="A16" s="16"/>
      <c r="B16" s="17"/>
      <c r="C16" s="54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3" ht="12.75">
      <c r="A19" s="15" t="s">
        <v>44</v>
      </c>
      <c r="B19" s="55">
        <f>+'[1]E.RDO.'!D56</f>
        <v>75697</v>
      </c>
      <c r="C19" s="30">
        <f>+'[1]E.RDO.'!F56</f>
        <v>525904</v>
      </c>
    </row>
    <row r="20" spans="1:3" ht="12.75">
      <c r="A20" s="15" t="s">
        <v>45</v>
      </c>
      <c r="B20" s="55">
        <f>+'[1]E.RDO.'!E25</f>
        <v>139994</v>
      </c>
      <c r="C20" s="30">
        <f>+'[1]E.RDO.'!G25</f>
        <v>3586194</v>
      </c>
    </row>
    <row r="21" spans="1:3" ht="12.75">
      <c r="A21" s="15" t="s">
        <v>67</v>
      </c>
      <c r="B21" s="52">
        <f>+'[1]E.RDO.'!D55</f>
        <v>135797</v>
      </c>
      <c r="C21" s="56">
        <f>+'[1]E.RDO.'!F55</f>
        <v>340284</v>
      </c>
    </row>
    <row r="23" spans="1:3" ht="12.75">
      <c r="A23" s="16" t="s">
        <v>46</v>
      </c>
      <c r="B23" s="56">
        <f>SUM(B19:B21)</f>
        <v>351488</v>
      </c>
      <c r="C23" s="56">
        <f>SUM(C19:C21)</f>
        <v>4452382</v>
      </c>
    </row>
    <row r="25" spans="1:3" ht="15.75" thickBot="1">
      <c r="A25" s="19" t="s">
        <v>90</v>
      </c>
      <c r="B25" s="20">
        <f>+B15+B23</f>
        <v>5170859.2299999995</v>
      </c>
      <c r="C25" s="20">
        <f>+C15+C23</f>
        <v>43382507.79</v>
      </c>
    </row>
    <row r="26" spans="1:3" ht="15.75" thickTop="1">
      <c r="A26" s="19"/>
      <c r="B26" s="57"/>
      <c r="C26" s="58"/>
    </row>
    <row r="27" ht="12.75">
      <c r="A27" s="83" t="s">
        <v>91</v>
      </c>
    </row>
    <row r="28" ht="8.25" customHeight="1"/>
    <row r="29" ht="12.75">
      <c r="A29" s="14" t="s">
        <v>32</v>
      </c>
    </row>
    <row r="30" spans="1:3" ht="12.75">
      <c r="A30" s="15" t="s">
        <v>33</v>
      </c>
      <c r="B30" s="49">
        <v>928186.27</v>
      </c>
      <c r="C30" s="67">
        <v>7062266.32</v>
      </c>
    </row>
    <row r="31" spans="1:3" ht="12.75">
      <c r="A31" s="15" t="s">
        <v>34</v>
      </c>
      <c r="B31" s="49">
        <v>549049.05</v>
      </c>
      <c r="C31" s="67">
        <v>7202220.88</v>
      </c>
    </row>
    <row r="32" spans="1:3" ht="12.75">
      <c r="A32" s="15" t="s">
        <v>35</v>
      </c>
      <c r="B32" s="49">
        <v>978780.97</v>
      </c>
      <c r="C32" s="67">
        <v>7564421.88</v>
      </c>
    </row>
    <row r="33" spans="1:3" ht="12.75">
      <c r="A33" s="15" t="s">
        <v>36</v>
      </c>
      <c r="B33" s="49">
        <v>657668.49</v>
      </c>
      <c r="C33" s="67">
        <v>5960083.09</v>
      </c>
    </row>
    <row r="34" spans="1:3" ht="12.75">
      <c r="A34" s="15" t="s">
        <v>37</v>
      </c>
      <c r="B34" s="49">
        <v>682193.4</v>
      </c>
      <c r="C34" s="67">
        <v>4180925.58</v>
      </c>
    </row>
    <row r="35" spans="1:3" ht="12.75">
      <c r="A35" s="15" t="s">
        <v>38</v>
      </c>
      <c r="B35" s="49">
        <v>359029.56</v>
      </c>
      <c r="C35" s="67">
        <v>2092849.89</v>
      </c>
    </row>
    <row r="36" spans="1:3" ht="12.75">
      <c r="A36" s="15" t="s">
        <v>39</v>
      </c>
      <c r="B36" s="49">
        <v>608409.69</v>
      </c>
      <c r="C36" s="67">
        <v>4395897.33</v>
      </c>
    </row>
    <row r="37" spans="1:3" ht="12.75">
      <c r="A37" s="15" t="s">
        <v>41</v>
      </c>
      <c r="B37" s="49">
        <v>431232.74</v>
      </c>
      <c r="C37" s="67">
        <v>2679374.56</v>
      </c>
    </row>
    <row r="38" spans="1:3" ht="12.75">
      <c r="A38" s="15" t="s">
        <v>40</v>
      </c>
      <c r="B38" s="49">
        <v>436709.4</v>
      </c>
      <c r="C38" s="67">
        <v>4029216.52</v>
      </c>
    </row>
    <row r="39" spans="1:3" ht="12.75">
      <c r="A39" s="15" t="s">
        <v>65</v>
      </c>
      <c r="B39" s="49">
        <v>307328.73</v>
      </c>
      <c r="C39" s="67">
        <v>2494097.51</v>
      </c>
    </row>
    <row r="40" spans="1:3" ht="12.75">
      <c r="A40" s="15" t="s">
        <v>66</v>
      </c>
      <c r="B40" s="52">
        <v>230821.57</v>
      </c>
      <c r="C40" s="68">
        <v>2170508.27</v>
      </c>
    </row>
    <row r="41" spans="1:2" ht="9" customHeight="1">
      <c r="A41" s="15"/>
      <c r="B41" s="49"/>
    </row>
    <row r="42" spans="1:3" ht="12.75">
      <c r="A42" s="21" t="s">
        <v>47</v>
      </c>
      <c r="B42" s="54">
        <f>SUM(B30:B41)</f>
        <v>6169409.870000001</v>
      </c>
      <c r="C42" s="54">
        <f>SUM(C30:C41)</f>
        <v>49831861.830000006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3" ht="12.75">
      <c r="A46" s="15" t="s">
        <v>44</v>
      </c>
      <c r="B46" s="55">
        <f>+'[1]E.RDO.'!D145</f>
        <v>96893</v>
      </c>
      <c r="C46" s="55">
        <f>+'[1]E.RDO.'!F145</f>
        <v>673157.96</v>
      </c>
    </row>
    <row r="47" spans="1:3" ht="12.75">
      <c r="A47" s="15" t="s">
        <v>45</v>
      </c>
      <c r="B47" s="55">
        <f>+'[1]E.RDO.'!E117</f>
        <v>179192.32</v>
      </c>
      <c r="C47" s="55">
        <f>+'[1]E.RDO.'!G117</f>
        <v>4590328.32</v>
      </c>
    </row>
    <row r="48" spans="1:3" ht="12.75">
      <c r="A48" s="15" t="s">
        <v>67</v>
      </c>
      <c r="B48" s="52">
        <f>+'[1]E.RDO.'!D144</f>
        <v>173820.16</v>
      </c>
      <c r="C48" s="52">
        <f>+'[1]E.RDO.'!F144</f>
        <v>435563.52</v>
      </c>
    </row>
    <row r="50" spans="1:3" ht="12.75">
      <c r="A50" s="16" t="s">
        <v>46</v>
      </c>
      <c r="B50" s="69">
        <f>SUM(B46:B48)</f>
        <v>449905.48</v>
      </c>
      <c r="C50" s="69">
        <f>SUM(C46:C48)</f>
        <v>5699049.800000001</v>
      </c>
    </row>
    <row r="51" ht="7.5" customHeight="1"/>
    <row r="52" spans="1:3" ht="15.75" thickBot="1">
      <c r="A52" s="19" t="s">
        <v>92</v>
      </c>
      <c r="B52" s="20">
        <f>+B50+B42</f>
        <v>6619315.3500000015</v>
      </c>
      <c r="C52" s="20">
        <f>+C50+C42</f>
        <v>55530911.63000001</v>
      </c>
    </row>
    <row r="53" spans="1:3" ht="15.75" thickTop="1">
      <c r="A53" s="19"/>
      <c r="B53" s="57"/>
      <c r="C53" s="58"/>
    </row>
    <row r="54" spans="1:3" ht="15">
      <c r="A54" s="82" t="s">
        <v>93</v>
      </c>
      <c r="B54" s="59"/>
      <c r="C54" s="60"/>
    </row>
    <row r="55" spans="1:3" ht="12.75">
      <c r="A55" s="22" t="s">
        <v>20</v>
      </c>
      <c r="B55" s="49">
        <v>34786351.21</v>
      </c>
      <c r="C55" s="49">
        <v>233511636.44</v>
      </c>
    </row>
    <row r="56" spans="1:3" ht="12.75">
      <c r="A56" s="22" t="s">
        <v>21</v>
      </c>
      <c r="B56" s="49">
        <v>63474.880000000005</v>
      </c>
      <c r="C56" s="49">
        <v>1003190.4199999999</v>
      </c>
    </row>
    <row r="57" spans="1:3" ht="12.75" hidden="1">
      <c r="A57" s="22" t="s">
        <v>68</v>
      </c>
      <c r="B57" s="49"/>
      <c r="C57" s="49"/>
    </row>
    <row r="58" spans="1:3" ht="12.75">
      <c r="A58" s="22" t="s">
        <v>24</v>
      </c>
      <c r="B58" s="49">
        <v>255375</v>
      </c>
      <c r="C58" s="49">
        <v>4878912.77</v>
      </c>
    </row>
    <row r="59" spans="1:3" ht="12.75">
      <c r="A59" s="22" t="s">
        <v>12</v>
      </c>
      <c r="B59" s="49">
        <v>28560.56</v>
      </c>
      <c r="C59" s="49">
        <v>344420.09</v>
      </c>
    </row>
    <row r="60" spans="1:3" ht="12.75">
      <c r="A60" s="22" t="s">
        <v>48</v>
      </c>
      <c r="B60" s="49">
        <v>2385842.48</v>
      </c>
      <c r="C60" s="49">
        <v>15881146.58</v>
      </c>
    </row>
    <row r="61" spans="1:3" ht="12.75">
      <c r="A61" s="22" t="s">
        <v>13</v>
      </c>
      <c r="B61" s="49">
        <v>2330289.39</v>
      </c>
      <c r="C61" s="49">
        <v>15496812.52</v>
      </c>
    </row>
    <row r="62" spans="1:3" ht="12.75">
      <c r="A62" s="22" t="s">
        <v>22</v>
      </c>
      <c r="B62" s="49">
        <v>337437.92</v>
      </c>
      <c r="C62" s="49">
        <v>2235271.35</v>
      </c>
    </row>
    <row r="63" spans="1:3" ht="12.75">
      <c r="A63" s="22" t="s">
        <v>69</v>
      </c>
      <c r="B63" s="49">
        <v>5534.07</v>
      </c>
      <c r="C63" s="49">
        <v>288147.42</v>
      </c>
    </row>
    <row r="64" spans="1:3" ht="12.75">
      <c r="A64" s="22" t="s">
        <v>70</v>
      </c>
      <c r="B64" s="49">
        <v>0</v>
      </c>
      <c r="C64" s="49">
        <v>135346</v>
      </c>
    </row>
    <row r="65" spans="1:3" ht="12.75">
      <c r="A65" s="22" t="s">
        <v>85</v>
      </c>
      <c r="B65" s="49">
        <v>327809.31</v>
      </c>
      <c r="C65" s="49">
        <v>2448521.31</v>
      </c>
    </row>
    <row r="66" spans="1:3" ht="12.75">
      <c r="A66" s="22" t="s">
        <v>86</v>
      </c>
      <c r="B66" s="49">
        <v>243585.38</v>
      </c>
      <c r="C66" s="49">
        <v>1448654.24</v>
      </c>
    </row>
    <row r="67" spans="1:3" ht="12.75">
      <c r="A67" s="22" t="s">
        <v>71</v>
      </c>
      <c r="B67" s="49">
        <v>0</v>
      </c>
      <c r="C67" s="49">
        <v>150000</v>
      </c>
    </row>
    <row r="68" spans="1:3" ht="12.75">
      <c r="A68" s="22" t="s">
        <v>72</v>
      </c>
      <c r="B68" s="49">
        <v>0</v>
      </c>
      <c r="C68" s="49">
        <v>37585.1</v>
      </c>
    </row>
    <row r="69" spans="1:3" ht="12.75">
      <c r="A69" s="22" t="s">
        <v>88</v>
      </c>
      <c r="B69" s="49">
        <v>0</v>
      </c>
      <c r="C69" s="49">
        <v>11618460.43</v>
      </c>
    </row>
    <row r="70" spans="1:3" ht="12.75">
      <c r="A70" s="22" t="s">
        <v>23</v>
      </c>
      <c r="B70" s="49">
        <v>319726.24</v>
      </c>
      <c r="C70" s="49">
        <v>2157014.61</v>
      </c>
    </row>
    <row r="71" spans="1:3" ht="12.75">
      <c r="A71" s="22" t="s">
        <v>18</v>
      </c>
      <c r="B71" s="49">
        <v>33500</v>
      </c>
      <c r="C71" s="49">
        <v>102730</v>
      </c>
    </row>
    <row r="72" spans="1:3" ht="12.75">
      <c r="A72" s="22" t="s">
        <v>25</v>
      </c>
      <c r="B72" s="49">
        <v>180124.95</v>
      </c>
      <c r="C72" s="49">
        <v>707635.49</v>
      </c>
    </row>
    <row r="73" spans="1:3" ht="12.75">
      <c r="A73" s="22" t="s">
        <v>49</v>
      </c>
      <c r="B73" s="49">
        <v>75000</v>
      </c>
      <c r="C73" s="49">
        <v>1714999.88</v>
      </c>
    </row>
    <row r="74" spans="1:3" ht="12.75">
      <c r="A74" s="22" t="s">
        <v>15</v>
      </c>
      <c r="B74" s="49">
        <v>20148.5</v>
      </c>
      <c r="C74" s="49">
        <v>169219.42</v>
      </c>
    </row>
    <row r="75" spans="1:3" ht="12.75" customHeight="1">
      <c r="A75" s="22" t="s">
        <v>31</v>
      </c>
      <c r="B75" s="49">
        <v>1852036.47</v>
      </c>
      <c r="C75" s="49">
        <v>13565801.26</v>
      </c>
    </row>
    <row r="76" spans="1:3" ht="12.75" customHeight="1">
      <c r="A76" s="22" t="s">
        <v>26</v>
      </c>
      <c r="B76" s="49">
        <v>1407538.69</v>
      </c>
      <c r="C76" s="49">
        <v>8916873.48</v>
      </c>
    </row>
    <row r="77" spans="1:3" ht="12.75" customHeight="1">
      <c r="A77" s="22" t="s">
        <v>17</v>
      </c>
      <c r="B77" s="49">
        <v>468563.6</v>
      </c>
      <c r="C77" s="49">
        <v>3291802.57</v>
      </c>
    </row>
    <row r="78" spans="1:3" ht="12.75" customHeight="1">
      <c r="A78" s="22" t="s">
        <v>50</v>
      </c>
      <c r="B78" s="49">
        <v>2098696.16</v>
      </c>
      <c r="C78" s="49">
        <v>19527976.16</v>
      </c>
    </row>
    <row r="79" spans="1:3" ht="12.75" customHeight="1">
      <c r="A79" s="22" t="s">
        <v>73</v>
      </c>
      <c r="B79" s="49">
        <v>90000</v>
      </c>
      <c r="C79" s="49">
        <v>4456090.88</v>
      </c>
    </row>
    <row r="80" spans="1:3" ht="12.75" customHeight="1">
      <c r="A80" s="22" t="s">
        <v>11</v>
      </c>
      <c r="B80" s="49">
        <v>175820</v>
      </c>
      <c r="C80" s="49">
        <v>3393932.5</v>
      </c>
    </row>
    <row r="81" spans="1:3" ht="12.75" customHeight="1">
      <c r="A81" s="22" t="s">
        <v>27</v>
      </c>
      <c r="B81" s="49">
        <v>96580.15</v>
      </c>
      <c r="C81" s="49">
        <v>583652.55</v>
      </c>
    </row>
    <row r="82" spans="1:3" ht="12.75" customHeight="1">
      <c r="A82" s="22" t="s">
        <v>74</v>
      </c>
      <c r="B82" s="49">
        <v>2896900</v>
      </c>
      <c r="C82" s="49">
        <v>10310562.7</v>
      </c>
    </row>
    <row r="83" spans="1:3" ht="12.75" customHeight="1">
      <c r="A83" s="22" t="s">
        <v>14</v>
      </c>
      <c r="B83" s="49">
        <v>162564.05</v>
      </c>
      <c r="C83" s="49">
        <v>693657.77</v>
      </c>
    </row>
    <row r="84" spans="1:3" ht="12.75" customHeight="1">
      <c r="A84" s="22" t="s">
        <v>28</v>
      </c>
      <c r="B84" s="49">
        <v>0</v>
      </c>
      <c r="C84" s="49">
        <v>1851430</v>
      </c>
    </row>
    <row r="85" spans="1:3" ht="12.75" hidden="1">
      <c r="A85" s="22" t="s">
        <v>75</v>
      </c>
      <c r="B85" s="49"/>
      <c r="C85" s="49"/>
    </row>
    <row r="86" spans="1:3" ht="12.75" customHeight="1">
      <c r="A86" s="22" t="s">
        <v>51</v>
      </c>
      <c r="B86" s="49">
        <v>14308.4</v>
      </c>
      <c r="C86" s="49">
        <v>884050.21</v>
      </c>
    </row>
    <row r="87" spans="1:3" ht="12.75" customHeight="1">
      <c r="A87" s="22" t="s">
        <v>52</v>
      </c>
      <c r="B87" s="49">
        <v>13819.26</v>
      </c>
      <c r="C87" s="49">
        <v>443113.06</v>
      </c>
    </row>
    <row r="88" spans="1:3" ht="12.75" hidden="1">
      <c r="A88" s="22" t="s">
        <v>76</v>
      </c>
      <c r="B88" s="49"/>
      <c r="C88" s="49"/>
    </row>
    <row r="89" spans="1:3" ht="12.75" customHeight="1">
      <c r="A89" s="22" t="s">
        <v>53</v>
      </c>
      <c r="B89" s="49">
        <v>262685.7</v>
      </c>
      <c r="C89" s="49">
        <v>1862282.25</v>
      </c>
    </row>
    <row r="90" spans="1:3" ht="12.75" customHeight="1">
      <c r="A90" s="22" t="s">
        <v>54</v>
      </c>
      <c r="B90" s="49">
        <v>337980.18</v>
      </c>
      <c r="C90" s="49">
        <v>2403347.6799999997</v>
      </c>
    </row>
    <row r="91" spans="1:3" ht="12.75">
      <c r="A91" s="22" t="s">
        <v>29</v>
      </c>
      <c r="B91" s="49">
        <v>184307.28</v>
      </c>
      <c r="C91" s="49">
        <v>1225220.3900000001</v>
      </c>
    </row>
    <row r="92" spans="1:3" ht="12.75" hidden="1">
      <c r="A92" s="22" t="s">
        <v>77</v>
      </c>
      <c r="B92" s="49"/>
      <c r="C92" s="49"/>
    </row>
    <row r="93" spans="1:3" ht="12.75">
      <c r="A93" s="22" t="s">
        <v>87</v>
      </c>
      <c r="B93" s="49">
        <v>0</v>
      </c>
      <c r="C93" s="49">
        <v>23600</v>
      </c>
    </row>
    <row r="94" spans="1:3" ht="12.75">
      <c r="A94" s="22" t="s">
        <v>78</v>
      </c>
      <c r="B94" s="49">
        <v>9774738.14</v>
      </c>
      <c r="C94" s="49">
        <v>81518907.14</v>
      </c>
    </row>
    <row r="95" spans="1:3" ht="12.75" hidden="1">
      <c r="A95" s="22" t="s">
        <v>97</v>
      </c>
      <c r="B95" s="49"/>
      <c r="C95" s="49"/>
    </row>
    <row r="96" spans="1:3" ht="12.75" customHeight="1">
      <c r="A96" s="22" t="s">
        <v>16</v>
      </c>
      <c r="B96" s="49">
        <v>0</v>
      </c>
      <c r="C96" s="49">
        <v>679081.0900000001</v>
      </c>
    </row>
    <row r="97" spans="1:3" ht="12.75" customHeight="1" hidden="1">
      <c r="A97" s="22" t="s">
        <v>79</v>
      </c>
      <c r="B97" s="49"/>
      <c r="C97" s="49"/>
    </row>
    <row r="98" spans="1:3" ht="12.75" customHeight="1">
      <c r="A98" s="22" t="s">
        <v>55</v>
      </c>
      <c r="B98" s="49">
        <v>37080700</v>
      </c>
      <c r="C98" s="49">
        <v>219204106.42</v>
      </c>
    </row>
    <row r="99" spans="1:3" ht="12.75" customHeight="1">
      <c r="A99" s="22" t="s">
        <v>80</v>
      </c>
      <c r="B99" s="49">
        <v>243920.34999999998</v>
      </c>
      <c r="C99" s="49">
        <v>1707202.0799999998</v>
      </c>
    </row>
    <row r="100" spans="1:3" ht="12.75" customHeight="1">
      <c r="A100" s="22" t="s">
        <v>81</v>
      </c>
      <c r="B100" s="49">
        <v>154078.5</v>
      </c>
      <c r="C100" s="49">
        <v>1078549.5</v>
      </c>
    </row>
    <row r="101" spans="1:3" ht="12.75" customHeight="1" hidden="1">
      <c r="A101" s="22" t="s">
        <v>82</v>
      </c>
      <c r="B101" s="49"/>
      <c r="C101" s="49"/>
    </row>
    <row r="102" spans="1:3" ht="12.75" customHeight="1">
      <c r="A102" s="22" t="s">
        <v>56</v>
      </c>
      <c r="B102" s="49">
        <v>1460398.4300000002</v>
      </c>
      <c r="C102" s="49">
        <v>10545785.450000001</v>
      </c>
    </row>
    <row r="103" spans="1:3" ht="12.75">
      <c r="A103" s="22" t="s">
        <v>83</v>
      </c>
      <c r="B103" s="49">
        <v>9000</v>
      </c>
      <c r="C103" s="49">
        <v>69000</v>
      </c>
    </row>
    <row r="104" spans="1:3" ht="12.75" customHeight="1">
      <c r="A104" s="22" t="s">
        <v>19</v>
      </c>
      <c r="B104" s="52">
        <v>49558.03</v>
      </c>
      <c r="C104" s="52">
        <v>694720.75</v>
      </c>
    </row>
    <row r="105" spans="1:3" ht="23.25" customHeight="1" thickBot="1">
      <c r="A105" s="19" t="s">
        <v>94</v>
      </c>
      <c r="B105" s="62">
        <f>SUM(B55:B104)</f>
        <v>100226953.28000002</v>
      </c>
      <c r="C105" s="62">
        <f>SUM(C55:C104)</f>
        <v>683260449.9600002</v>
      </c>
    </row>
    <row r="106" spans="1:3" ht="9.75" customHeight="1" thickTop="1">
      <c r="A106" s="23"/>
      <c r="B106" s="18"/>
      <c r="C106" s="63"/>
    </row>
    <row r="107" spans="1:3" ht="15" customHeight="1">
      <c r="A107" s="82" t="s">
        <v>95</v>
      </c>
      <c r="B107" s="18"/>
      <c r="C107" s="61"/>
    </row>
    <row r="108" spans="1:3" ht="15" customHeight="1">
      <c r="A108" s="12"/>
      <c r="B108" s="18"/>
      <c r="C108" s="61"/>
    </row>
    <row r="109" spans="1:3" ht="12.75" customHeight="1">
      <c r="A109" s="15" t="s">
        <v>84</v>
      </c>
      <c r="B109" s="18">
        <f>+'[1]E.RDO.'!D420</f>
        <v>356539.41</v>
      </c>
      <c r="C109" s="18">
        <f>+'[1]E.RDO.'!F420</f>
        <v>2078479.3</v>
      </c>
    </row>
    <row r="110" spans="1:3" ht="12.75" customHeight="1">
      <c r="A110" s="15" t="s">
        <v>30</v>
      </c>
      <c r="B110" s="18">
        <f>+'[1]E.RDO.'!D421</f>
        <v>20681.05</v>
      </c>
      <c r="C110" s="18">
        <f>+'[1]E.RDO.'!F421</f>
        <v>713312.74</v>
      </c>
    </row>
    <row r="111" spans="1:3" ht="12.75" customHeight="1">
      <c r="A111" s="15" t="s">
        <v>57</v>
      </c>
      <c r="B111" s="18">
        <f>+'[1]E.RDO.'!D424</f>
        <v>9645.41</v>
      </c>
      <c r="C111" s="18">
        <f>+'[1]E.RDO.'!F424</f>
        <v>71026.99</v>
      </c>
    </row>
    <row r="112" spans="1:3" ht="12.75" customHeight="1">
      <c r="A112" s="15" t="s">
        <v>58</v>
      </c>
      <c r="B112" s="24">
        <f>+'[1]E.RDO.'!D422</f>
        <v>172947.5</v>
      </c>
      <c r="C112" s="24">
        <f>+'[1]E.RDO.'!F422</f>
        <v>725391.84</v>
      </c>
    </row>
    <row r="113" spans="1:3" ht="12.75" customHeight="1">
      <c r="A113" s="15"/>
      <c r="B113" s="18"/>
      <c r="C113" s="61"/>
    </row>
    <row r="114" spans="1:3" ht="15.75" thickBot="1">
      <c r="A114" s="19" t="s">
        <v>96</v>
      </c>
      <c r="B114" s="25">
        <f>SUM(B109:B112)</f>
        <v>559813.3699999999</v>
      </c>
      <c r="C114" s="25">
        <f>SUM(C109:C112)</f>
        <v>3588210.87</v>
      </c>
    </row>
    <row r="115" spans="1:3" ht="12.75" customHeight="1" thickTop="1">
      <c r="A115" s="15"/>
      <c r="B115" s="18"/>
      <c r="C115" s="61"/>
    </row>
    <row r="116" spans="1:3" ht="12.75" customHeight="1">
      <c r="A116" s="15"/>
      <c r="B116" s="18"/>
      <c r="C116" s="61"/>
    </row>
    <row r="117" spans="1:3" ht="12.75" customHeight="1">
      <c r="A117" s="26"/>
      <c r="B117" s="18"/>
      <c r="C117" s="61"/>
    </row>
    <row r="118" spans="1:3" ht="12.75" customHeight="1">
      <c r="A118" s="15"/>
      <c r="B118" s="18"/>
      <c r="C118" s="61"/>
    </row>
    <row r="119" spans="1:3" ht="12.75" customHeight="1">
      <c r="A119" s="15"/>
      <c r="B119" s="18"/>
      <c r="C119" s="61"/>
    </row>
    <row r="120" ht="15" customHeight="1">
      <c r="B120" s="64"/>
    </row>
    <row r="121" ht="15" customHeight="1">
      <c r="B121" s="64"/>
    </row>
    <row r="122" ht="15" customHeight="1">
      <c r="B122" s="64"/>
    </row>
    <row r="123" ht="15" customHeight="1">
      <c r="B123" s="64"/>
    </row>
    <row r="124" ht="15" customHeight="1">
      <c r="B124" s="64"/>
    </row>
    <row r="125" ht="15" customHeight="1">
      <c r="B125" s="64"/>
    </row>
    <row r="126" ht="15" customHeight="1">
      <c r="B126" s="64"/>
    </row>
    <row r="127" ht="15" customHeight="1">
      <c r="B127" s="64"/>
    </row>
    <row r="128" ht="15" customHeight="1">
      <c r="B128" s="64"/>
    </row>
    <row r="129" ht="15" customHeight="1">
      <c r="B129" s="64"/>
    </row>
    <row r="130" ht="12.75">
      <c r="B130" s="64"/>
    </row>
    <row r="131" spans="1:3" ht="12.75">
      <c r="A131" s="27"/>
      <c r="C131" s="53"/>
    </row>
    <row r="132" spans="1:3" ht="12.75">
      <c r="A132" s="27"/>
      <c r="C132" s="53"/>
    </row>
    <row r="133" spans="1:3" ht="12.75">
      <c r="A133" s="27"/>
      <c r="C133" s="53"/>
    </row>
    <row r="134" spans="1:3" ht="12.75">
      <c r="A134" s="27"/>
      <c r="C134" s="53"/>
    </row>
    <row r="135" spans="1:3" ht="12.75">
      <c r="A135" s="27"/>
      <c r="C135" s="53"/>
    </row>
    <row r="136" spans="1:3" ht="12.75">
      <c r="A136" s="27"/>
      <c r="C136" s="53"/>
    </row>
    <row r="137" spans="1:3" ht="12.75">
      <c r="A137" s="27"/>
      <c r="C137" s="53"/>
    </row>
    <row r="138" spans="1:3" ht="12.75">
      <c r="A138" s="27"/>
      <c r="C138" s="53"/>
    </row>
    <row r="139" spans="1:3" ht="12.75">
      <c r="A139" s="27"/>
      <c r="C139" s="53"/>
    </row>
    <row r="140" spans="1:3" ht="12.75">
      <c r="A140" s="27"/>
      <c r="C140" s="53"/>
    </row>
    <row r="141" spans="1:3" ht="12.75">
      <c r="A141" s="27"/>
      <c r="C141" s="53"/>
    </row>
    <row r="142" spans="1:3" ht="12.75">
      <c r="A142" s="27"/>
      <c r="C142" s="53"/>
    </row>
    <row r="143" spans="1:3" ht="12.75">
      <c r="A143" s="27"/>
      <c r="C143" s="53"/>
    </row>
    <row r="144" spans="1:3" ht="12.75">
      <c r="A144" s="27"/>
      <c r="C144" s="53"/>
    </row>
    <row r="145" spans="1:3" ht="12.75">
      <c r="A145" s="27"/>
      <c r="C145" s="53"/>
    </row>
    <row r="146" spans="1:3" ht="12.75">
      <c r="A146" s="27"/>
      <c r="C146" s="53"/>
    </row>
    <row r="147" spans="1:3" ht="12.75">
      <c r="A147" s="27"/>
      <c r="C147" s="53"/>
    </row>
    <row r="148" spans="1:3" ht="12.75">
      <c r="A148" s="27"/>
      <c r="C148" s="53"/>
    </row>
    <row r="149" spans="1:3" ht="12.75">
      <c r="A149" s="27"/>
      <c r="C149" s="53"/>
    </row>
    <row r="150" spans="1:3" ht="12.75">
      <c r="A150" s="27"/>
      <c r="C150" s="53"/>
    </row>
    <row r="151" spans="1:3" ht="12.75">
      <c r="A151" s="27"/>
      <c r="C151" s="53"/>
    </row>
    <row r="152" spans="1:3" ht="12.75">
      <c r="A152" s="27"/>
      <c r="C152" s="53"/>
    </row>
    <row r="153" spans="1:3" ht="12.75">
      <c r="A153" s="27"/>
      <c r="C153" s="53"/>
    </row>
    <row r="154" spans="1:3" ht="12.75">
      <c r="A154" s="27"/>
      <c r="C154" s="53"/>
    </row>
    <row r="155" spans="1:3" ht="12.75">
      <c r="A155" s="27"/>
      <c r="C155" s="53"/>
    </row>
    <row r="156" spans="1:3" ht="12.75">
      <c r="A156" s="27"/>
      <c r="C156" s="53"/>
    </row>
    <row r="157" spans="1:3" ht="12.75">
      <c r="A157" s="27"/>
      <c r="C157" s="53"/>
    </row>
    <row r="158" spans="1:3" ht="12.75">
      <c r="A158" s="27"/>
      <c r="C158" s="53"/>
    </row>
    <row r="159" spans="1:3" ht="12.75">
      <c r="A159" s="27"/>
      <c r="C159" s="53"/>
    </row>
    <row r="160" spans="1:3" ht="12.75">
      <c r="A160" s="27"/>
      <c r="C160" s="53"/>
    </row>
    <row r="161" spans="1:3" ht="12.75">
      <c r="A161" s="27"/>
      <c r="C161" s="53"/>
    </row>
    <row r="162" spans="1:3" ht="12.75">
      <c r="A162" s="27"/>
      <c r="C162" s="53"/>
    </row>
    <row r="163" spans="1:3" ht="12.75">
      <c r="A163" s="27"/>
      <c r="C163" s="53"/>
    </row>
    <row r="164" spans="1:3" ht="12.75">
      <c r="A164" s="27"/>
      <c r="C164" s="53"/>
    </row>
    <row r="165" spans="1:3" ht="12.75">
      <c r="A165" s="27"/>
      <c r="C165" s="5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31 de julio de 2014
Valores en RD$
</oddHeader>
  </headerFooter>
  <rowBreaks count="3" manualBreakCount="3">
    <brk id="25" max="255" man="1"/>
    <brk id="52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Usuario de Windows</cp:lastModifiedBy>
  <cp:lastPrinted>2015-02-03T12:32:43Z</cp:lastPrinted>
  <dcterms:created xsi:type="dcterms:W3CDTF">1999-04-24T14:30:54Z</dcterms:created>
  <dcterms:modified xsi:type="dcterms:W3CDTF">2015-02-11T18:10:34Z</dcterms:modified>
  <cp:category/>
  <cp:version/>
  <cp:contentType/>
  <cp:contentStatus/>
</cp:coreProperties>
</file>