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R" sheetId="1" r:id="rId1"/>
    <sheet name="AER" sheetId="2" r:id="rId2"/>
  </sheets>
  <definedNames>
    <definedName name="_xlnm.Print_Area" localSheetId="0">'ER'!$A$2:$D$44</definedName>
    <definedName name="_xlnm.Print_Titles" localSheetId="1">'AER'!$2:$2</definedName>
  </definedNames>
  <calcPr fullCalcOnLoad="1"/>
</workbook>
</file>

<file path=xl/sharedStrings.xml><?xml version="1.0" encoding="utf-8"?>
<sst xmlns="http://schemas.openxmlformats.org/spreadsheetml/2006/main" count="99" uniqueCount="88">
  <si>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</si>
  <si>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</si>
  <si>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</si>
  <si>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</si>
  <si>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</si>
  <si>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</si>
  <si>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</si>
  <si>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</si>
  <si>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</si>
  <si>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</si>
  <si>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</si>
  <si>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Seguro Familiar de Salud</t>
  </si>
  <si>
    <t>Servicio de Comunicacion</t>
  </si>
  <si>
    <t>Sueldos</t>
  </si>
  <si>
    <t>Vacaciones</t>
  </si>
  <si>
    <t>Seguro Riesgos Laborales</t>
  </si>
  <si>
    <t>Indemnización Ley 41-08</t>
  </si>
  <si>
    <t>Otros Gastos de Personal</t>
  </si>
  <si>
    <t>Energía Eléctrica</t>
  </si>
  <si>
    <t>Agua y Basura</t>
  </si>
  <si>
    <t>Honorarios Profesionales</t>
  </si>
  <si>
    <t>Comisiones Bancarias</t>
  </si>
  <si>
    <t>Combustibles y Lubricantes</t>
  </si>
  <si>
    <t>Supermercados:</t>
  </si>
  <si>
    <t>Agromercado II-Hermandad de Pensionados</t>
  </si>
  <si>
    <t>Agromercado Santiago VIII</t>
  </si>
  <si>
    <t>Agromercado Hato Mayor</t>
  </si>
  <si>
    <t>Agromercado Pedro Sánchez</t>
  </si>
  <si>
    <t>Agromercado El Seybo</t>
  </si>
  <si>
    <t>Agromercado Pedro Brand</t>
  </si>
  <si>
    <t>Total Ventas por Supermercados</t>
  </si>
  <si>
    <t>Total Costo de Ventas por Supermercados</t>
  </si>
  <si>
    <t>Sistema de Pensiones</t>
  </si>
  <si>
    <t>Servicios Prestados</t>
  </si>
  <si>
    <t>Materiales y Utiles Oficina</t>
  </si>
  <si>
    <t>Alquiler Locales Comerciales</t>
  </si>
  <si>
    <t>Intereses y Cargos por  Mora TSS</t>
  </si>
  <si>
    <t>Depreciacion Activos Fijos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</si>
  <si>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</si>
  <si>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</si>
  <si>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</si>
  <si>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</si>
  <si>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</si>
  <si>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</si>
  <si>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</si>
  <si>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Material para Empaques de Mercancias</t>
  </si>
  <si>
    <t>Reparaciones y Mantenimiento Activos Fijos</t>
  </si>
  <si>
    <t>Gastos por Cuentas Incobrables</t>
  </si>
  <si>
    <t>Intereses Sobre Préstamos</t>
  </si>
  <si>
    <t>Asignación para Combustibles</t>
  </si>
  <si>
    <t>Gastos de Representación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</si>
  <si>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</si>
  <si>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</si>
  <si>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</si>
  <si>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</si>
  <si>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</si>
  <si>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</si>
  <si>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</si>
  <si>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</si>
  <si>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</si>
  <si>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Estado de Resultados</t>
  </si>
  <si>
    <t>(Valores en RD$)</t>
  </si>
  <si>
    <t>Gastos Operativos de Ventas</t>
  </si>
  <si>
    <t>Gastos Misceláneos</t>
  </si>
  <si>
    <t>Agromercado Higuey</t>
  </si>
  <si>
    <t>Agromercado Cabrera</t>
  </si>
  <si>
    <t>Mega Mercados / Mercados de Productores</t>
  </si>
  <si>
    <t>Operativos Móviles</t>
  </si>
  <si>
    <t>Jorge Radhamés Zorrilla Ozuna</t>
  </si>
  <si>
    <t>Lic. Juan A. Ledesma C.</t>
  </si>
  <si>
    <t>Director Ejecutivo</t>
  </si>
  <si>
    <t>Contralor General</t>
  </si>
  <si>
    <t>“Año del Desarrollo Agroforestal”</t>
  </si>
  <si>
    <t>Almuerzos y Refrigerios</t>
  </si>
  <si>
    <t>Servicio de Transporte</t>
  </si>
  <si>
    <t>Publicidad y Promocion</t>
  </si>
  <si>
    <t>Gastos de Viajes</t>
  </si>
  <si>
    <t>Utiles y Servicios de  Limpieza</t>
  </si>
  <si>
    <t>Alquiler Equipos y Otros</t>
  </si>
  <si>
    <t>Gastos Médicos</t>
  </si>
  <si>
    <t>Uniforme de Personal</t>
  </si>
  <si>
    <t>Alquiler de Vehiculos para Operativos de Ventas</t>
  </si>
  <si>
    <t>Otras Donaciones</t>
  </si>
  <si>
    <t>Regalia Pascual</t>
  </si>
  <si>
    <t>Compensación por Uso de Vehículos</t>
  </si>
  <si>
    <t>Labor Realizada</t>
  </si>
  <si>
    <t>Resultado del Periodo enero-julio  2017</t>
  </si>
  <si>
    <t>Del 1 de enero al 31 de julio de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</si>
</sst>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_ ;[Red]\-#,##0.00\ "/>
    <numFmt numFmtId="181" formatCode="dd/mm/yyyy;@"/>
    <numFmt numFmtId="182" formatCode="#,##0.00000000_);[Red]\(#,##0.00000000\)"/>
    <numFmt numFmtId="183" formatCode="#,##0.000000000_);[Red]\(#,##0.000000000\)"/>
  </numFmts>
  <fonts count="62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  <family val="0"/>
    </font>
    <font>
      <b/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b/>
      <u val="single"/>
      <sz val="11"/>
      <name val="Arrus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0" xfId="83">
      <alignment/>
      <protection/>
    </xf>
    <xf numFmtId="0" fontId="6" fillId="0" borderId="0" xfId="83" applyFont="1" applyAlignment="1">
      <alignment horizontal="centerContinuous"/>
      <protection/>
    </xf>
    <xf numFmtId="0" fontId="7" fillId="0" borderId="0" xfId="83" applyFont="1" applyAlignment="1">
      <alignment horizontal="left"/>
      <protection/>
    </xf>
    <xf numFmtId="0" fontId="7" fillId="0" borderId="0" xfId="83" applyFont="1" applyAlignment="1" quotePrefix="1">
      <alignment horizontal="left"/>
      <protection/>
    </xf>
    <xf numFmtId="0" fontId="5" fillId="0" borderId="0" xfId="83" applyFont="1" applyAlignment="1" quotePrefix="1">
      <alignment horizontal="left"/>
      <protection/>
    </xf>
    <xf numFmtId="0" fontId="5" fillId="0" borderId="0" xfId="83" applyFont="1" applyAlignment="1">
      <alignment horizontal="left"/>
      <protection/>
    </xf>
    <xf numFmtId="0" fontId="5" fillId="0" borderId="0" xfId="83" applyFont="1" applyAlignment="1">
      <alignment horizontal="left"/>
      <protection/>
    </xf>
    <xf numFmtId="3" fontId="5" fillId="0" borderId="0" xfId="83" applyNumberFormat="1" applyFont="1" applyAlignment="1">
      <alignment horizontal="centerContinuous"/>
      <protection/>
    </xf>
    <xf numFmtId="3" fontId="4" fillId="0" borderId="0" xfId="83" applyNumberFormat="1">
      <alignment/>
      <protection/>
    </xf>
    <xf numFmtId="0" fontId="14" fillId="0" borderId="0" xfId="83" applyFont="1">
      <alignment/>
      <protection/>
    </xf>
    <xf numFmtId="3" fontId="14" fillId="0" borderId="0" xfId="83" applyNumberFormat="1" applyFont="1">
      <alignment/>
      <protection/>
    </xf>
    <xf numFmtId="0" fontId="5" fillId="0" borderId="0" xfId="82" applyFont="1" applyAlignment="1" quotePrefix="1">
      <alignment horizontal="left"/>
      <protection/>
    </xf>
    <xf numFmtId="0" fontId="4" fillId="0" borderId="0" xfId="82">
      <alignment/>
      <protection/>
    </xf>
    <xf numFmtId="0" fontId="15" fillId="0" borderId="0" xfId="82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82" applyFont="1" applyAlignment="1">
      <alignment horizontal="left"/>
      <protection/>
    </xf>
    <xf numFmtId="4" fontId="20" fillId="0" borderId="10" xfId="82" applyNumberFormat="1" applyFont="1" applyBorder="1">
      <alignment/>
      <protection/>
    </xf>
    <xf numFmtId="0" fontId="1" fillId="0" borderId="0" xfId="82" applyFont="1" applyAlignment="1">
      <alignment horizontal="left"/>
      <protection/>
    </xf>
    <xf numFmtId="4" fontId="22" fillId="0" borderId="10" xfId="82" applyNumberFormat="1" applyFont="1" applyBorder="1">
      <alignment/>
      <protection/>
    </xf>
    <xf numFmtId="0" fontId="10" fillId="0" borderId="0" xfId="82" applyFont="1" applyAlignment="1">
      <alignment horizontal="left"/>
      <protection/>
    </xf>
    <xf numFmtId="0" fontId="4" fillId="0" borderId="0" xfId="82" applyFont="1">
      <alignment/>
      <protection/>
    </xf>
    <xf numFmtId="0" fontId="23" fillId="0" borderId="0" xfId="83" applyFont="1" applyAlignment="1">
      <alignment horizontal="center"/>
      <protection/>
    </xf>
    <xf numFmtId="39" fontId="5" fillId="0" borderId="0" xfId="83" applyNumberFormat="1" applyFont="1" applyBorder="1" applyAlignment="1">
      <alignment horizontal="center"/>
      <protection/>
    </xf>
    <xf numFmtId="0" fontId="4" fillId="0" borderId="0" xfId="83" applyAlignment="1">
      <alignment/>
      <protection/>
    </xf>
    <xf numFmtId="0" fontId="7" fillId="0" borderId="0" xfId="83" applyFont="1" applyAlignment="1">
      <alignment/>
      <protection/>
    </xf>
    <xf numFmtId="39" fontId="7" fillId="0" borderId="0" xfId="83" applyNumberFormat="1" applyFont="1" applyAlignment="1">
      <alignment/>
      <protection/>
    </xf>
    <xf numFmtId="39" fontId="5" fillId="0" borderId="0" xfId="83" applyNumberFormat="1" applyFont="1" applyAlignment="1">
      <alignment/>
      <protection/>
    </xf>
    <xf numFmtId="39" fontId="5" fillId="0" borderId="0" xfId="83" applyNumberFormat="1" applyFont="1" applyBorder="1" applyAlignment="1">
      <alignment/>
      <protection/>
    </xf>
    <xf numFmtId="0" fontId="5" fillId="0" borderId="0" xfId="83" applyFont="1" applyAlignment="1">
      <alignment/>
      <protection/>
    </xf>
    <xf numFmtId="39" fontId="5" fillId="0" borderId="0" xfId="83" applyNumberFormat="1" applyFont="1" applyAlignment="1">
      <alignment/>
      <protection/>
    </xf>
    <xf numFmtId="39" fontId="13" fillId="0" borderId="11" xfId="83" applyNumberFormat="1" applyFont="1" applyFill="1" applyBorder="1" applyAlignment="1">
      <alignment/>
      <protection/>
    </xf>
    <xf numFmtId="39" fontId="5" fillId="0" borderId="0" xfId="83" applyNumberFormat="1" applyFont="1" applyBorder="1" applyAlignment="1">
      <alignment/>
      <protection/>
    </xf>
    <xf numFmtId="39" fontId="5" fillId="0" borderId="11" xfId="83" applyNumberFormat="1" applyFont="1" applyBorder="1" applyAlignment="1">
      <alignment/>
      <protection/>
    </xf>
    <xf numFmtId="3" fontId="4" fillId="0" borderId="0" xfId="83" applyNumberFormat="1" applyAlignment="1">
      <alignment/>
      <protection/>
    </xf>
    <xf numFmtId="39" fontId="8" fillId="0" borderId="0" xfId="83" applyNumberFormat="1" applyFont="1" applyBorder="1" applyAlignment="1">
      <alignment/>
      <protection/>
    </xf>
    <xf numFmtId="39" fontId="4" fillId="0" borderId="0" xfId="83" applyNumberFormat="1" applyAlignment="1">
      <alignment/>
      <protection/>
    </xf>
    <xf numFmtId="39" fontId="9" fillId="0" borderId="10" xfId="83" applyNumberFormat="1" applyFont="1" applyBorder="1" applyAlignment="1">
      <alignment/>
      <protection/>
    </xf>
    <xf numFmtId="180" fontId="17" fillId="0" borderId="0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 horizontal="right"/>
    </xf>
    <xf numFmtId="180" fontId="16" fillId="0" borderId="0" xfId="0" applyNumberFormat="1" applyFont="1" applyAlignment="1">
      <alignment horizontal="right"/>
    </xf>
    <xf numFmtId="4" fontId="21" fillId="0" borderId="10" xfId="82" applyNumberFormat="1" applyFont="1" applyBorder="1">
      <alignment/>
      <protection/>
    </xf>
    <xf numFmtId="39" fontId="7" fillId="0" borderId="11" xfId="83" applyNumberFormat="1" applyFont="1" applyBorder="1">
      <alignment/>
      <protection/>
    </xf>
    <xf numFmtId="0" fontId="19" fillId="0" borderId="0" xfId="82" applyFont="1" applyAlignment="1" quotePrefix="1">
      <alignment horizontal="left"/>
      <protection/>
    </xf>
    <xf numFmtId="0" fontId="1" fillId="0" borderId="0" xfId="82" applyFont="1" applyAlignment="1" quotePrefix="1">
      <alignment horizontal="left"/>
      <protection/>
    </xf>
    <xf numFmtId="39" fontId="4" fillId="0" borderId="0" xfId="83" applyNumberFormat="1">
      <alignment/>
      <protection/>
    </xf>
    <xf numFmtId="39" fontId="7" fillId="0" borderId="0" xfId="82" applyNumberFormat="1" applyFont="1" applyBorder="1" applyAlignment="1">
      <alignment/>
      <protection/>
    </xf>
    <xf numFmtId="39" fontId="16" fillId="0" borderId="11" xfId="0" applyNumberFormat="1" applyFont="1" applyBorder="1" applyAlignment="1">
      <alignment horizontal="right"/>
    </xf>
    <xf numFmtId="39" fontId="4" fillId="0" borderId="0" xfId="82" applyNumberFormat="1">
      <alignment/>
      <protection/>
    </xf>
    <xf numFmtId="0" fontId="61" fillId="0" borderId="0" xfId="0" applyFont="1" applyAlignment="1">
      <alignment horizontal="left" wrapText="1"/>
    </xf>
    <xf numFmtId="39" fontId="16" fillId="0" borderId="0" xfId="0" applyNumberFormat="1" applyFont="1" applyBorder="1" applyAlignment="1">
      <alignment horizontal="right"/>
    </xf>
    <xf numFmtId="39" fontId="7" fillId="0" borderId="0" xfId="83" applyNumberFormat="1" applyFont="1" applyBorder="1">
      <alignment/>
      <protection/>
    </xf>
    <xf numFmtId="39" fontId="13" fillId="0" borderId="0" xfId="83" applyNumberFormat="1" applyFont="1" applyFill="1" applyBorder="1" applyAlignment="1">
      <alignment/>
      <protection/>
    </xf>
    <xf numFmtId="0" fontId="16" fillId="0" borderId="0" xfId="0" applyFont="1" applyAlignment="1">
      <alignment horizontal="left" wrapText="1"/>
    </xf>
    <xf numFmtId="180" fontId="17" fillId="0" borderId="11" xfId="0" applyNumberFormat="1" applyFont="1" applyFill="1" applyBorder="1" applyAlignment="1">
      <alignment horizontal="right"/>
    </xf>
    <xf numFmtId="40" fontId="61" fillId="0" borderId="0" xfId="0" applyNumberFormat="1" applyFont="1" applyBorder="1" applyAlignment="1">
      <alignment horizontal="right"/>
    </xf>
    <xf numFmtId="40" fontId="61" fillId="0" borderId="11" xfId="0" applyNumberFormat="1" applyFont="1" applyBorder="1" applyAlignment="1">
      <alignment horizontal="right"/>
    </xf>
    <xf numFmtId="39" fontId="7" fillId="0" borderId="11" xfId="83" applyNumberFormat="1" applyFont="1" applyBorder="1" applyAlignment="1">
      <alignment horizontal="right"/>
      <protection/>
    </xf>
    <xf numFmtId="39" fontId="15" fillId="0" borderId="0" xfId="82" applyNumberFormat="1" applyFont="1" applyBorder="1">
      <alignment/>
      <protection/>
    </xf>
    <xf numFmtId="4" fontId="15" fillId="0" borderId="0" xfId="82" applyNumberFormat="1" applyFont="1" applyBorder="1" applyAlignment="1">
      <alignment horizontal="center"/>
      <protection/>
    </xf>
    <xf numFmtId="39" fontId="24" fillId="0" borderId="0" xfId="82" applyNumberFormat="1" applyFont="1" applyBorder="1" applyAlignment="1">
      <alignment horizontal="center"/>
      <protection/>
    </xf>
    <xf numFmtId="39" fontId="61" fillId="0" borderId="0" xfId="0" applyNumberFormat="1" applyFont="1" applyAlignment="1">
      <alignment horizontal="right"/>
    </xf>
    <xf numFmtId="39" fontId="61" fillId="0" borderId="11" xfId="0" applyNumberFormat="1" applyFont="1" applyBorder="1" applyAlignment="1">
      <alignment horizontal="right"/>
    </xf>
    <xf numFmtId="39" fontId="9" fillId="0" borderId="0" xfId="83" applyNumberFormat="1" applyFont="1" applyBorder="1" applyAlignment="1">
      <alignment/>
      <protection/>
    </xf>
    <xf numFmtId="0" fontId="27" fillId="0" borderId="0" xfId="82" applyFont="1" applyBorder="1" applyAlignment="1">
      <alignment horizontal="center"/>
      <protection/>
    </xf>
    <xf numFmtId="0" fontId="0" fillId="0" borderId="0" xfId="82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6" fillId="0" borderId="0" xfId="83" applyFont="1" applyAlignment="1">
      <alignment horizontal="center"/>
      <protection/>
    </xf>
    <xf numFmtId="0" fontId="9" fillId="0" borderId="0" xfId="83" applyFont="1" applyAlignment="1">
      <alignment horizontal="center"/>
      <protection/>
    </xf>
    <xf numFmtId="0" fontId="15" fillId="0" borderId="0" xfId="83" applyFont="1" applyAlignment="1">
      <alignment horizontal="center"/>
      <protection/>
    </xf>
    <xf numFmtId="0" fontId="27" fillId="0" borderId="0" xfId="82" applyFont="1" applyAlignment="1">
      <alignment horizontal="center"/>
      <protection/>
    </xf>
    <xf numFmtId="0" fontId="7" fillId="0" borderId="0" xfId="82" applyFont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Hoja1 (2)" xfId="82"/>
    <cellStyle name="Normal_Hoja1 (3)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2</xdr:row>
      <xdr:rowOff>47625</xdr:rowOff>
    </xdr:from>
    <xdr:to>
      <xdr:col>3</xdr:col>
      <xdr:colOff>1266825</xdr:colOff>
      <xdr:row>9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71475"/>
          <a:ext cx="494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0"/>
  <sheetViews>
    <sheetView showGridLines="0" tabSelected="1" zoomScalePageLayoutView="0" workbookViewId="0" topLeftCell="A37">
      <selection activeCell="B1" sqref="B1:B16384"/>
    </sheetView>
  </sheetViews>
  <sheetFormatPr defaultColWidth="12.00390625" defaultRowHeight="12.75"/>
  <cols>
    <col min="1" max="1" width="0.12890625" style="1" customWidth="1"/>
    <col min="2" max="2" width="45.25390625" style="1" customWidth="1"/>
    <col min="3" max="3" width="9.375" style="9" bestFit="1" customWidth="1"/>
    <col min="4" max="4" width="20.375" style="1" customWidth="1"/>
    <col min="5" max="5" width="12.00390625" style="1" customWidth="1"/>
    <col min="6" max="16384" width="12.00390625" style="1" customWidth="1"/>
  </cols>
  <sheetData>
    <row r="3" ht="12.75"/>
    <row r="4" ht="12.75"/>
    <row r="5" ht="12.75"/>
    <row r="6" ht="12.75"/>
    <row r="7" ht="12.75"/>
    <row r="8" ht="12.75"/>
    <row r="9" spans="3:5" ht="12.75" customHeight="1">
      <c r="C9" s="2"/>
      <c r="D9" s="8"/>
      <c r="E9" s="25"/>
    </row>
    <row r="10" spans="1:5" ht="18.75" customHeight="1">
      <c r="A10" s="67" t="s">
        <v>72</v>
      </c>
      <c r="B10" s="67"/>
      <c r="C10" s="67"/>
      <c r="D10" s="67"/>
      <c r="E10" s="25"/>
    </row>
    <row r="11" spans="2:5" ht="22.5" customHeight="1">
      <c r="B11" s="68" t="s">
        <v>60</v>
      </c>
      <c r="C11" s="68"/>
      <c r="D11" s="68"/>
      <c r="E11" s="25"/>
    </row>
    <row r="12" spans="2:5" ht="18.75" customHeight="1">
      <c r="B12" s="69" t="s">
        <v>87</v>
      </c>
      <c r="C12" s="69"/>
      <c r="D12" s="69"/>
      <c r="E12" s="25"/>
    </row>
    <row r="13" spans="2:5" ht="18.75" customHeight="1">
      <c r="B13" s="70" t="s">
        <v>61</v>
      </c>
      <c r="C13" s="70"/>
      <c r="D13" s="70"/>
      <c r="E13" s="25"/>
    </row>
    <row r="14" spans="2:5" ht="15.75">
      <c r="B14" s="26"/>
      <c r="C14" s="26"/>
      <c r="D14" s="60"/>
      <c r="E14" s="25"/>
    </row>
    <row r="15" spans="2:5" ht="18.75">
      <c r="B15" s="2" t="s">
        <v>5</v>
      </c>
      <c r="C15" s="26"/>
      <c r="D15" s="24"/>
      <c r="E15" s="25"/>
    </row>
    <row r="16" spans="2:5" ht="15.75">
      <c r="B16" s="26"/>
      <c r="C16" s="26"/>
      <c r="E16" s="25"/>
    </row>
    <row r="17" spans="2:5" ht="15.75">
      <c r="B17" s="3" t="s">
        <v>9</v>
      </c>
      <c r="C17" s="23" t="s">
        <v>39</v>
      </c>
      <c r="D17" s="27">
        <f>+AER!B18</f>
        <v>1693897.88</v>
      </c>
      <c r="E17" s="25"/>
    </row>
    <row r="18" spans="2:5" ht="15.75">
      <c r="B18" s="3" t="s">
        <v>43</v>
      </c>
      <c r="C18" s="23"/>
      <c r="D18" s="52">
        <v>238047740</v>
      </c>
      <c r="E18" s="25"/>
    </row>
    <row r="19" spans="2:5" ht="15.75">
      <c r="B19" s="3" t="s">
        <v>44</v>
      </c>
      <c r="C19" s="3"/>
      <c r="D19" s="43">
        <v>256462570</v>
      </c>
      <c r="E19" s="25"/>
    </row>
    <row r="20" spans="2:5" ht="15.75">
      <c r="B20" s="3"/>
      <c r="C20" s="3"/>
      <c r="D20" s="28"/>
      <c r="E20" s="25"/>
    </row>
    <row r="21" spans="2:5" ht="15.75">
      <c r="B21" s="7" t="s">
        <v>0</v>
      </c>
      <c r="C21" s="7"/>
      <c r="D21" s="28">
        <f>SUM(D17:D20)</f>
        <v>496204207.88</v>
      </c>
      <c r="E21" s="25"/>
    </row>
    <row r="22" spans="2:5" ht="15.75">
      <c r="B22" s="3"/>
      <c r="C22" s="3"/>
      <c r="D22" s="28"/>
      <c r="E22" s="25"/>
    </row>
    <row r="23" spans="2:5" ht="15.75">
      <c r="B23" s="7" t="s">
        <v>6</v>
      </c>
      <c r="C23" s="7"/>
      <c r="D23" s="27"/>
      <c r="E23" s="25"/>
    </row>
    <row r="24" spans="2:5" ht="15.75">
      <c r="B24" s="7" t="s">
        <v>10</v>
      </c>
      <c r="C24" s="23" t="s">
        <v>40</v>
      </c>
      <c r="D24" s="32">
        <f>+AER!B36</f>
        <v>2544022.33</v>
      </c>
      <c r="E24" s="25"/>
    </row>
    <row r="25" spans="2:5" ht="15.75">
      <c r="B25" s="26"/>
      <c r="C25" s="26"/>
      <c r="D25" s="27"/>
      <c r="E25" s="25"/>
    </row>
    <row r="26" spans="2:5" ht="15.75">
      <c r="B26" s="6" t="s">
        <v>1</v>
      </c>
      <c r="C26" s="6"/>
      <c r="D26" s="29">
        <f>+D21-D24</f>
        <v>493660185.55</v>
      </c>
      <c r="E26" s="25"/>
    </row>
    <row r="27" spans="2:5" ht="15.75">
      <c r="B27" s="30"/>
      <c r="C27" s="30"/>
      <c r="D27" s="29"/>
      <c r="E27" s="25"/>
    </row>
    <row r="28" spans="2:5" ht="15.75">
      <c r="B28" s="30"/>
      <c r="C28" s="30"/>
      <c r="D28" s="31"/>
      <c r="E28" s="25"/>
    </row>
    <row r="29" spans="2:5" ht="15.75">
      <c r="B29" s="4" t="s">
        <v>8</v>
      </c>
      <c r="C29" s="23" t="s">
        <v>41</v>
      </c>
      <c r="D29" s="53">
        <f>+AER!B77</f>
        <v>2017618508.8000002</v>
      </c>
      <c r="E29" s="25"/>
    </row>
    <row r="30" spans="2:5" ht="15.75">
      <c r="B30" s="3" t="s">
        <v>7</v>
      </c>
      <c r="C30" s="23" t="s">
        <v>42</v>
      </c>
      <c r="D30" s="32">
        <f>+AER!B85</f>
        <v>3055657.24</v>
      </c>
      <c r="E30" s="25"/>
    </row>
    <row r="31" spans="2:5" ht="15.75">
      <c r="B31" s="3"/>
      <c r="C31" s="3"/>
      <c r="D31" s="33"/>
      <c r="E31" s="25"/>
    </row>
    <row r="32" spans="2:5" ht="15.75">
      <c r="B32" s="5" t="s">
        <v>2</v>
      </c>
      <c r="C32" s="5"/>
      <c r="D32" s="34">
        <f>SUM(D29:D31)</f>
        <v>2020674166.0400002</v>
      </c>
      <c r="E32" s="35"/>
    </row>
    <row r="33" spans="2:5" ht="15.75">
      <c r="B33" s="26"/>
      <c r="C33" s="26"/>
      <c r="D33" s="27"/>
      <c r="E33" s="25"/>
    </row>
    <row r="34" spans="2:5" ht="15.75">
      <c r="B34" s="6" t="s">
        <v>3</v>
      </c>
      <c r="C34" s="6"/>
      <c r="D34" s="36">
        <f>D26-D32</f>
        <v>-1527013980.4900002</v>
      </c>
      <c r="E34" s="25"/>
    </row>
    <row r="35" spans="2:5" ht="15.75">
      <c r="B35" s="30"/>
      <c r="C35" s="30"/>
      <c r="D35" s="29"/>
      <c r="E35" s="25"/>
    </row>
    <row r="36" spans="2:5" ht="15.75">
      <c r="B36" s="6" t="s">
        <v>4</v>
      </c>
      <c r="C36" s="6"/>
      <c r="D36" s="58">
        <v>3519616.13</v>
      </c>
      <c r="E36" s="25"/>
    </row>
    <row r="37" spans="2:5" ht="12.75">
      <c r="B37" s="25"/>
      <c r="C37" s="25"/>
      <c r="D37" s="37"/>
      <c r="E37" s="25"/>
    </row>
    <row r="38" spans="2:5" ht="16.5" thickBot="1">
      <c r="B38" s="6" t="s">
        <v>86</v>
      </c>
      <c r="C38" s="6"/>
      <c r="D38" s="38">
        <f>+D36+D34</f>
        <v>-1523494364.3600001</v>
      </c>
      <c r="E38" s="25"/>
    </row>
    <row r="39" spans="2:5" ht="16.5" thickTop="1">
      <c r="B39" s="6"/>
      <c r="C39" s="6"/>
      <c r="D39" s="64"/>
      <c r="E39" s="25"/>
    </row>
    <row r="40" spans="2:5" ht="15.75">
      <c r="B40" s="6"/>
      <c r="C40" s="6"/>
      <c r="D40" s="64"/>
      <c r="E40" s="25"/>
    </row>
    <row r="41" ht="12.75">
      <c r="E41" s="25"/>
    </row>
    <row r="42" spans="2:5" ht="15">
      <c r="B42" s="65" t="s">
        <v>68</v>
      </c>
      <c r="C42" s="71" t="s">
        <v>69</v>
      </c>
      <c r="D42" s="71"/>
      <c r="E42" s="25"/>
    </row>
    <row r="43" spans="2:5" ht="15.75">
      <c r="B43" s="66" t="s">
        <v>70</v>
      </c>
      <c r="C43" s="72" t="s">
        <v>71</v>
      </c>
      <c r="D43" s="72"/>
      <c r="E43" s="25"/>
    </row>
    <row r="44" spans="2:5" ht="12.75">
      <c r="B44" s="25"/>
      <c r="C44" s="25"/>
      <c r="D44" s="35"/>
      <c r="E44" s="25"/>
    </row>
    <row r="45" ht="12.75">
      <c r="D45" s="46"/>
    </row>
    <row r="46" ht="15.75">
      <c r="D46" s="47"/>
    </row>
    <row r="47" spans="1:3" ht="12.75">
      <c r="A47" s="10"/>
      <c r="B47" s="10"/>
      <c r="C47" s="11"/>
    </row>
    <row r="48" spans="1:4" ht="12.75">
      <c r="A48" s="10"/>
      <c r="B48" s="10"/>
      <c r="C48" s="11"/>
      <c r="D48" s="46"/>
    </row>
    <row r="49" spans="1:3" ht="12.75">
      <c r="A49" s="10"/>
      <c r="B49" s="10"/>
      <c r="C49" s="11"/>
    </row>
    <row r="50" spans="1:3" ht="12.75">
      <c r="A50" s="10"/>
      <c r="B50" s="10"/>
      <c r="C50" s="11"/>
    </row>
  </sheetData>
  <sheetProtection/>
  <mergeCells count="6">
    <mergeCell ref="A10:D10"/>
    <mergeCell ref="B11:D11"/>
    <mergeCell ref="B12:D12"/>
    <mergeCell ref="B13:D13"/>
    <mergeCell ref="C42:D42"/>
    <mergeCell ref="C43:D43"/>
  </mergeCells>
  <printOptions horizontalCentered="1"/>
  <pageMargins left="0.31" right="0.31496062992125984" top="0.5905511811023623" bottom="0.984251968503937" header="2.44" footer="0"/>
  <pageSetup horizontalDpi="600" verticalDpi="600" orientation="portrait" scale="105" r:id="rId2"/>
  <headerFooter alignWithMargins="0">
    <oddHeader>&amp;C&amp;"Arrus Blk BT,Negrita"&amp;14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6"/>
  <sheetViews>
    <sheetView zoomScalePageLayoutView="0" workbookViewId="0" topLeftCell="A1">
      <selection activeCell="A77" sqref="A77"/>
    </sheetView>
  </sheetViews>
  <sheetFormatPr defaultColWidth="12.00390625" defaultRowHeight="12.75"/>
  <cols>
    <col min="1" max="1" width="55.75390625" style="13" customWidth="1"/>
    <col min="2" max="2" width="17.625" style="49" bestFit="1" customWidth="1"/>
    <col min="3" max="16384" width="12.00390625" style="13" customWidth="1"/>
  </cols>
  <sheetData>
    <row r="1" ht="15">
      <c r="A1" s="44" t="s">
        <v>52</v>
      </c>
    </row>
    <row r="2" ht="12.75">
      <c r="B2" s="61"/>
    </row>
    <row r="3" ht="12.75">
      <c r="A3" s="14" t="s">
        <v>23</v>
      </c>
    </row>
    <row r="4" spans="1:3" ht="12.75">
      <c r="A4" s="54" t="s">
        <v>24</v>
      </c>
      <c r="B4" s="39">
        <v>40720.74</v>
      </c>
      <c r="C4" s="40"/>
    </row>
    <row r="5" spans="1:3" ht="12.75">
      <c r="A5" s="54" t="s">
        <v>25</v>
      </c>
      <c r="B5" s="39">
        <v>11934.37</v>
      </c>
      <c r="C5" s="41"/>
    </row>
    <row r="6" spans="1:3" ht="12.75">
      <c r="A6" s="54" t="s">
        <v>26</v>
      </c>
      <c r="B6" s="39">
        <v>30049.91</v>
      </c>
      <c r="C6" s="41"/>
    </row>
    <row r="7" spans="1:3" ht="12.75">
      <c r="A7" s="54" t="s">
        <v>27</v>
      </c>
      <c r="B7" s="39">
        <v>9354.1</v>
      </c>
      <c r="C7" s="41"/>
    </row>
    <row r="8" spans="1:3" ht="12.75">
      <c r="A8" s="54" t="s">
        <v>28</v>
      </c>
      <c r="B8" s="39">
        <v>38920.05</v>
      </c>
      <c r="C8" s="41"/>
    </row>
    <row r="9" spans="1:3" ht="12.75">
      <c r="A9" s="54" t="s">
        <v>29</v>
      </c>
      <c r="B9" s="39">
        <v>6241</v>
      </c>
      <c r="C9" s="41"/>
    </row>
    <row r="10" spans="1:3" ht="12.75">
      <c r="A10" s="54" t="s">
        <v>65</v>
      </c>
      <c r="B10" s="39">
        <v>9517.71</v>
      </c>
      <c r="C10" s="41"/>
    </row>
    <row r="11" spans="1:3" ht="12.75">
      <c r="A11" s="54" t="s">
        <v>64</v>
      </c>
      <c r="B11" s="55">
        <v>24894</v>
      </c>
      <c r="C11" s="41"/>
    </row>
    <row r="12" spans="1:2" ht="20.25" customHeight="1">
      <c r="A12" s="16" t="s">
        <v>30</v>
      </c>
      <c r="B12" s="59">
        <f>SUM(B4:B11)</f>
        <v>171631.88</v>
      </c>
    </row>
    <row r="13" ht="15.75" customHeight="1">
      <c r="A13" s="16"/>
    </row>
    <row r="14" spans="1:2" ht="10.5" customHeight="1">
      <c r="A14" s="54" t="s">
        <v>67</v>
      </c>
      <c r="B14" s="39">
        <v>550145</v>
      </c>
    </row>
    <row r="15" spans="1:2" ht="12.75">
      <c r="A15" s="54" t="s">
        <v>66</v>
      </c>
      <c r="B15" s="48">
        <v>972121</v>
      </c>
    </row>
    <row r="16" ht="7.5" customHeight="1">
      <c r="A16" s="16"/>
    </row>
    <row r="18" spans="1:2" ht="15.75" thickBot="1">
      <c r="A18" s="17" t="s">
        <v>53</v>
      </c>
      <c r="B18" s="18">
        <f>SUM(B12:B15)</f>
        <v>1693897.88</v>
      </c>
    </row>
    <row r="19" ht="15.75" thickTop="1">
      <c r="A19" s="17"/>
    </row>
    <row r="20" ht="12.75">
      <c r="A20" s="45" t="s">
        <v>54</v>
      </c>
    </row>
    <row r="21" ht="8.25" customHeight="1"/>
    <row r="22" ht="12.75">
      <c r="A22" s="14" t="s">
        <v>23</v>
      </c>
    </row>
    <row r="23" spans="1:2" ht="12.75">
      <c r="A23" s="54" t="s">
        <v>24</v>
      </c>
      <c r="B23" s="56">
        <v>27295.24</v>
      </c>
    </row>
    <row r="24" spans="1:2" ht="12.75">
      <c r="A24" s="54" t="s">
        <v>25</v>
      </c>
      <c r="B24" s="56">
        <v>8512</v>
      </c>
    </row>
    <row r="25" spans="1:2" ht="12.75">
      <c r="A25" s="54" t="s">
        <v>26</v>
      </c>
      <c r="B25" s="56">
        <v>20951.33</v>
      </c>
    </row>
    <row r="26" spans="1:2" ht="12.75">
      <c r="A26" s="54" t="s">
        <v>27</v>
      </c>
      <c r="B26" s="56">
        <v>6056.6</v>
      </c>
    </row>
    <row r="27" spans="1:2" ht="12.75">
      <c r="A27" s="54" t="s">
        <v>28</v>
      </c>
      <c r="B27" s="56">
        <v>25897.27</v>
      </c>
    </row>
    <row r="28" spans="1:2" ht="12.75">
      <c r="A28" s="54" t="s">
        <v>29</v>
      </c>
      <c r="B28" s="56">
        <v>3861.75</v>
      </c>
    </row>
    <row r="29" spans="1:2" ht="12.75">
      <c r="A29" s="54" t="s">
        <v>65</v>
      </c>
      <c r="B29" s="56">
        <v>5784.53</v>
      </c>
    </row>
    <row r="30" spans="1:2" ht="12.75">
      <c r="A30" s="54" t="s">
        <v>64</v>
      </c>
      <c r="B30" s="57">
        <v>16621.39</v>
      </c>
    </row>
    <row r="31" spans="1:2" ht="12.75">
      <c r="A31" s="16" t="s">
        <v>31</v>
      </c>
      <c r="B31" s="59">
        <f>SUM(B23:B30)</f>
        <v>114980.11</v>
      </c>
    </row>
    <row r="32" ht="7.5" customHeight="1">
      <c r="A32" s="16"/>
    </row>
    <row r="33" spans="1:2" ht="12" customHeight="1">
      <c r="A33" s="54" t="s">
        <v>67</v>
      </c>
      <c r="B33" s="39">
        <v>876947.47</v>
      </c>
    </row>
    <row r="34" spans="1:2" ht="12.75">
      <c r="A34" s="54" t="s">
        <v>66</v>
      </c>
      <c r="B34" s="48">
        <v>1552094.75</v>
      </c>
    </row>
    <row r="35" ht="7.5" customHeight="1"/>
    <row r="36" spans="1:2" ht="15.75" thickBot="1">
      <c r="A36" s="17" t="s">
        <v>55</v>
      </c>
      <c r="B36" s="18">
        <f>SUM(B31:B34)</f>
        <v>2544022.33</v>
      </c>
    </row>
    <row r="37" ht="15.75" thickTop="1">
      <c r="A37" s="17"/>
    </row>
    <row r="38" ht="15">
      <c r="A38" s="44" t="s">
        <v>56</v>
      </c>
    </row>
    <row r="39" spans="1:2" ht="12.75">
      <c r="A39" s="50" t="s">
        <v>13</v>
      </c>
      <c r="B39" s="62">
        <v>274834005.58</v>
      </c>
    </row>
    <row r="40" spans="1:2" ht="12.75">
      <c r="A40" s="50" t="s">
        <v>14</v>
      </c>
      <c r="B40" s="62">
        <v>740567.22</v>
      </c>
    </row>
    <row r="41" spans="1:2" ht="12.75">
      <c r="A41" s="50" t="s">
        <v>16</v>
      </c>
      <c r="B41" s="62">
        <v>906500</v>
      </c>
    </row>
    <row r="42" spans="1:2" ht="12.75">
      <c r="A42" s="50" t="s">
        <v>83</v>
      </c>
      <c r="B42" s="62">
        <v>15375</v>
      </c>
    </row>
    <row r="43" spans="1:2" ht="12.75">
      <c r="A43" s="50" t="s">
        <v>32</v>
      </c>
      <c r="B43" s="62">
        <v>19409607</v>
      </c>
    </row>
    <row r="44" spans="1:2" ht="12.75">
      <c r="A44" s="50" t="s">
        <v>11</v>
      </c>
      <c r="B44" s="62">
        <v>19145230.16</v>
      </c>
    </row>
    <row r="45" spans="1:2" ht="12.75">
      <c r="A45" s="50" t="s">
        <v>15</v>
      </c>
      <c r="B45" s="62">
        <v>2853252.08</v>
      </c>
    </row>
    <row r="46" spans="1:2" ht="12.75">
      <c r="A46" s="50" t="s">
        <v>79</v>
      </c>
      <c r="B46" s="62">
        <v>21883.35</v>
      </c>
    </row>
    <row r="47" spans="1:2" ht="12.75">
      <c r="A47" s="50" t="s">
        <v>80</v>
      </c>
      <c r="B47" s="62">
        <v>160185</v>
      </c>
    </row>
    <row r="48" spans="1:2" ht="12.75">
      <c r="A48" s="50" t="s">
        <v>49</v>
      </c>
      <c r="B48" s="62">
        <v>1661830</v>
      </c>
    </row>
    <row r="49" spans="1:2" ht="12.75">
      <c r="A49" s="50" t="s">
        <v>50</v>
      </c>
      <c r="B49" s="62">
        <v>3061950</v>
      </c>
    </row>
    <row r="50" spans="1:2" ht="12.75">
      <c r="A50" s="50" t="s">
        <v>84</v>
      </c>
      <c r="B50" s="62">
        <v>12640357.31</v>
      </c>
    </row>
    <row r="51" spans="1:2" ht="12.75">
      <c r="A51" s="50" t="s">
        <v>51</v>
      </c>
      <c r="B51" s="62">
        <v>13942700.92</v>
      </c>
    </row>
    <row r="52" spans="1:2" ht="12.75">
      <c r="A52" s="50" t="s">
        <v>73</v>
      </c>
      <c r="B52" s="62">
        <v>105353.79</v>
      </c>
    </row>
    <row r="53" spans="1:2" ht="12.75">
      <c r="A53" s="50" t="s">
        <v>74</v>
      </c>
      <c r="B53" s="62">
        <v>148800</v>
      </c>
    </row>
    <row r="54" spans="1:2" ht="12.75">
      <c r="A54" s="50" t="s">
        <v>17</v>
      </c>
      <c r="B54" s="62">
        <v>78417.37</v>
      </c>
    </row>
    <row r="55" spans="1:2" ht="12.75">
      <c r="A55" s="50" t="s">
        <v>33</v>
      </c>
      <c r="B55" s="62">
        <v>427400</v>
      </c>
    </row>
    <row r="56" spans="1:2" ht="12.75">
      <c r="A56" s="50" t="s">
        <v>75</v>
      </c>
      <c r="B56" s="62">
        <v>503979.07999999996</v>
      </c>
    </row>
    <row r="57" spans="1:2" ht="12.75">
      <c r="A57" s="50" t="s">
        <v>22</v>
      </c>
      <c r="B57" s="62">
        <v>2162243.3</v>
      </c>
    </row>
    <row r="58" spans="1:2" ht="12.75">
      <c r="A58" s="50" t="s">
        <v>18</v>
      </c>
      <c r="B58" s="62">
        <v>7037413</v>
      </c>
    </row>
    <row r="59" spans="1:2" ht="12.75">
      <c r="A59" s="50" t="s">
        <v>12</v>
      </c>
      <c r="B59" s="62">
        <v>3056183</v>
      </c>
    </row>
    <row r="60" spans="1:2" ht="12.75">
      <c r="A60" s="50" t="s">
        <v>81</v>
      </c>
      <c r="B60" s="62">
        <v>13071501</v>
      </c>
    </row>
    <row r="61" spans="1:2" ht="12.75">
      <c r="A61" s="50" t="s">
        <v>85</v>
      </c>
      <c r="B61" s="62">
        <v>2066250</v>
      </c>
    </row>
    <row r="62" spans="1:2" ht="12.75">
      <c r="A62" s="50" t="s">
        <v>19</v>
      </c>
      <c r="B62" s="62">
        <v>126234.4</v>
      </c>
    </row>
    <row r="63" spans="1:2" ht="12.75">
      <c r="A63" s="50" t="s">
        <v>45</v>
      </c>
      <c r="B63" s="62">
        <v>9377535.52</v>
      </c>
    </row>
    <row r="64" spans="1:2" ht="12.75">
      <c r="A64" s="50" t="s">
        <v>76</v>
      </c>
      <c r="B64" s="62">
        <v>73867.52</v>
      </c>
    </row>
    <row r="65" spans="1:2" ht="12.75">
      <c r="A65" s="50" t="s">
        <v>20</v>
      </c>
      <c r="B65" s="62">
        <v>268920</v>
      </c>
    </row>
    <row r="66" spans="1:2" ht="12.75">
      <c r="A66" s="50" t="s">
        <v>34</v>
      </c>
      <c r="B66" s="62">
        <v>1168891.8</v>
      </c>
    </row>
    <row r="67" spans="1:2" ht="12.75">
      <c r="A67" s="50" t="s">
        <v>77</v>
      </c>
      <c r="B67" s="62">
        <v>367225.34</v>
      </c>
    </row>
    <row r="68" spans="1:2" ht="12.75">
      <c r="A68" s="50" t="s">
        <v>78</v>
      </c>
      <c r="B68" s="62">
        <v>224200</v>
      </c>
    </row>
    <row r="69" spans="1:2" ht="12.75">
      <c r="A69" s="50" t="s">
        <v>35</v>
      </c>
      <c r="B69" s="62">
        <v>1517434.19</v>
      </c>
    </row>
    <row r="70" spans="1:2" ht="12.75">
      <c r="A70" s="50" t="s">
        <v>62</v>
      </c>
      <c r="B70" s="62">
        <v>117862067.4</v>
      </c>
    </row>
    <row r="71" spans="1:2" ht="12.75">
      <c r="A71" s="50" t="s">
        <v>36</v>
      </c>
      <c r="B71" s="62">
        <v>1497574680.14</v>
      </c>
    </row>
    <row r="72" spans="1:2" ht="12.75">
      <c r="A72" s="50" t="s">
        <v>46</v>
      </c>
      <c r="B72" s="62">
        <v>596344.51</v>
      </c>
    </row>
    <row r="73" spans="1:2" ht="12.75">
      <c r="A73" s="50" t="s">
        <v>47</v>
      </c>
      <c r="B73" s="62">
        <v>737081.31</v>
      </c>
    </row>
    <row r="74" spans="1:2" ht="12.75">
      <c r="A74" s="50" t="s">
        <v>37</v>
      </c>
      <c r="B74" s="62">
        <v>8724057.76</v>
      </c>
    </row>
    <row r="75" spans="1:2" ht="12.75">
      <c r="A75" s="50" t="s">
        <v>82</v>
      </c>
      <c r="B75" s="62">
        <v>10800</v>
      </c>
    </row>
    <row r="76" spans="1:2" ht="12.75">
      <c r="A76" s="50" t="s">
        <v>63</v>
      </c>
      <c r="B76" s="63">
        <v>938184.75</v>
      </c>
    </row>
    <row r="77" spans="1:2" ht="23.25" customHeight="1" thickBot="1">
      <c r="A77" s="17" t="s">
        <v>57</v>
      </c>
      <c r="B77" s="42">
        <f>SUM(B39:B76)</f>
        <v>2017618508.8000002</v>
      </c>
    </row>
    <row r="78" ht="9.75" customHeight="1" thickTop="1">
      <c r="A78" s="19"/>
    </row>
    <row r="79" ht="15" customHeight="1">
      <c r="A79" s="44" t="s">
        <v>58</v>
      </c>
    </row>
    <row r="80" ht="12.75" customHeight="1">
      <c r="A80" s="12"/>
    </row>
    <row r="81" spans="1:2" ht="12.75" customHeight="1">
      <c r="A81" s="54" t="s">
        <v>48</v>
      </c>
      <c r="B81" s="51">
        <v>2246131.6</v>
      </c>
    </row>
    <row r="82" spans="1:2" ht="12.75" customHeight="1">
      <c r="A82" s="54" t="s">
        <v>21</v>
      </c>
      <c r="B82" s="51">
        <v>99770.21</v>
      </c>
    </row>
    <row r="83" spans="1:2" ht="12.75" customHeight="1">
      <c r="A83" s="15" t="s">
        <v>38</v>
      </c>
      <c r="B83" s="48">
        <v>709755.43</v>
      </c>
    </row>
    <row r="84" ht="12.75" customHeight="1">
      <c r="A84" s="15"/>
    </row>
    <row r="85" spans="1:2" ht="15.75" thickBot="1">
      <c r="A85" s="17" t="s">
        <v>59</v>
      </c>
      <c r="B85" s="20">
        <f>SUM(B81:B83)</f>
        <v>3055657.24</v>
      </c>
    </row>
    <row r="86" ht="12.75" customHeight="1" thickTop="1">
      <c r="A86" s="15"/>
    </row>
    <row r="87" ht="12.75" customHeight="1">
      <c r="A87" s="15"/>
    </row>
    <row r="88" ht="12.75" customHeight="1">
      <c r="A88" s="21"/>
    </row>
    <row r="89" ht="12.75" customHeight="1">
      <c r="A89" s="15"/>
    </row>
    <row r="90" ht="12.75" customHeight="1">
      <c r="A90" s="15"/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31 de julio de 2017
Valores en RD$
</oddHeader>
  </headerFooter>
  <rowBreaks count="2" manualBreakCount="2">
    <brk id="36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 Gomez</cp:lastModifiedBy>
  <cp:lastPrinted>2017-08-04T22:58:13Z</cp:lastPrinted>
  <dcterms:created xsi:type="dcterms:W3CDTF">1999-04-24T14:30:54Z</dcterms:created>
  <dcterms:modified xsi:type="dcterms:W3CDTF">2017-08-07T14:49:04Z</dcterms:modified>
  <cp:category/>
  <cp:version/>
  <cp:contentType/>
  <cp:contentStatus/>
</cp:coreProperties>
</file>