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<sst xmlns="http://schemas.openxmlformats.org/spreadsheetml/2006/main" count="120" uniqueCount="101">
  <si>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</si>
  <si>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</si>
  <si>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</si>
  <si>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</si>
  <si>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</si>
  <si>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</si>
  <si>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</si>
  <si>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</si>
  <si>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</si>
  <si>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</si>
  <si>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</si>
  <si>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</si>
  <si>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</si>
  <si>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</si>
  <si>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</si>
  <si>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</si>
  <si>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</si>
  <si>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</si>
  <si>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</si>
  <si>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</si>
  <si>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</si>
  <si>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</si>
  <si>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</si>
  <si>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</si>
  <si>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</si>
  <si>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</si>
  <si>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</si>
  <si>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</si>
  <si>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</si>
  <si>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</si>
  <si>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</si>
  <si>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</si>
  <si>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</si>
  <si>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</si>
  <si>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</si>
  <si>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</si>
  <si>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</si>
  <si>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</si>
  <si>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</si>
  <si>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</si>
  <si>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</si>
  <si>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</si>
  <si>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</si>
  <si>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</si>
  <si>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</si>
  <si>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</si>
  <si>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</si>
  <si>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</si>
  <si>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</si>
  <si>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</si>
  <si>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</si>
  <si>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</si>
  <si>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</si>
  <si>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</si>
  <si>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</si>
  <si>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</si>
  <si>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</si>
  <si>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</si>
  <si>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</si>
  <si>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</si>
  <si>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</si>
  <si>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</si>
  <si>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</si>
  <si>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</si>
  <si>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</si>
  <si>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</si>
  <si>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</si>
  <si>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</si>
  <si>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</si>
  <si>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</si>
  <si>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</si>
  <si>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</si>
  <si>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</si>
  <si>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</si>
  <si>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</si>
  <si>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</si>
  <si>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</si>
  <si>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</si>
  <si>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</si>
  <si>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</si>
  <si>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</si>
  <si>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</si>
  <si>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</si>
  <si>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</si>
  <si>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</si>
  <si>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</si>
  <si>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</si>
  <si>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</si>
  <si>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</si>
  <si>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</si>
  <si>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</si>
  <si>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</si>
  <si>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</si>
  <si>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</si>
  <si>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</si>
  <si>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</si>
  <si>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</si>
  <si>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</si>
  <si>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Junio</t>
  </si>
  <si>
    <t>Al 30-06-2014</t>
  </si>
  <si>
    <t>Resultado del Periodo  Enero-Junio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</si>
</sst>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3" fontId="30" fillId="0" borderId="12" xfId="81" applyNumberFormat="1" applyFont="1" applyFill="1" applyBorder="1" applyAlignment="1">
      <alignment horizontal="center"/>
      <protection/>
    </xf>
    <xf numFmtId="4" fontId="30" fillId="0" borderId="12" xfId="81" applyNumberFormat="1" applyFont="1" applyBorder="1" applyAlignment="1">
      <alignment horizontal="center"/>
      <protection/>
    </xf>
    <xf numFmtId="0" fontId="1" fillId="0" borderId="0" xfId="81" applyFont="1" applyAlignment="1" quotePrefix="1">
      <alignment horizontal="left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923925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General%20ABRIL%202014-OL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1%20MAYO%202014%20INES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1%20JUNIO%202014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6">
        <row r="2">
          <cell r="C2">
            <v>46489</v>
          </cell>
          <cell r="D2">
            <v>487072.4</v>
          </cell>
        </row>
        <row r="3">
          <cell r="C3">
            <v>253650.51</v>
          </cell>
          <cell r="D3">
            <v>1837288.37</v>
          </cell>
        </row>
        <row r="4">
          <cell r="C4">
            <v>261542.28</v>
          </cell>
          <cell r="D4">
            <v>1599596.55</v>
          </cell>
        </row>
        <row r="5">
          <cell r="C5">
            <v>3916000</v>
          </cell>
          <cell r="D5">
            <v>17429280</v>
          </cell>
        </row>
        <row r="6">
          <cell r="C6">
            <v>337980.18</v>
          </cell>
          <cell r="D6">
            <v>2065367.4999999998</v>
          </cell>
        </row>
        <row r="7">
          <cell r="C7">
            <v>773181.43</v>
          </cell>
          <cell r="D7">
            <v>4366090.88</v>
          </cell>
        </row>
        <row r="8">
          <cell r="C8">
            <v>315666</v>
          </cell>
          <cell r="D8">
            <v>2120712</v>
          </cell>
        </row>
        <row r="9">
          <cell r="C9">
            <v>1133960</v>
          </cell>
          <cell r="D9">
            <v>11713764.79</v>
          </cell>
        </row>
        <row r="10">
          <cell r="C10">
            <v>0</v>
          </cell>
          <cell r="D10">
            <v>150000</v>
          </cell>
        </row>
        <row r="11">
          <cell r="C11">
            <v>0</v>
          </cell>
          <cell r="D11">
            <v>23600</v>
          </cell>
        </row>
        <row r="12">
          <cell r="C12">
            <v>575409.55</v>
          </cell>
          <cell r="D12">
            <v>679081.0900000001</v>
          </cell>
        </row>
        <row r="13">
          <cell r="C13">
            <v>1496492.4100000001</v>
          </cell>
          <cell r="D13">
            <v>9085387.02</v>
          </cell>
        </row>
        <row r="14">
          <cell r="C14">
            <v>205869.14</v>
          </cell>
          <cell r="D14">
            <v>1040913.1100000001</v>
          </cell>
        </row>
        <row r="15">
          <cell r="C15">
            <v>1276083.8199999998</v>
          </cell>
          <cell r="D15">
            <v>7509334.79</v>
          </cell>
        </row>
        <row r="16">
          <cell r="C16">
            <v>0</v>
          </cell>
          <cell r="D16">
            <v>531093.72</v>
          </cell>
        </row>
        <row r="17">
          <cell r="C17">
            <v>76450.9</v>
          </cell>
          <cell r="D17">
            <v>645162.72</v>
          </cell>
        </row>
        <row r="18">
          <cell r="C18">
            <v>14604595.65</v>
          </cell>
          <cell r="D18">
            <v>71744169</v>
          </cell>
        </row>
        <row r="19">
          <cell r="C19">
            <v>154078.5</v>
          </cell>
          <cell r="D19">
            <v>924471</v>
          </cell>
        </row>
        <row r="20">
          <cell r="C20">
            <v>66043.38</v>
          </cell>
          <cell r="D20">
            <v>1205068.86</v>
          </cell>
        </row>
        <row r="21">
          <cell r="C21">
            <v>56223.5</v>
          </cell>
          <cell r="D21">
            <v>282613.35</v>
          </cell>
        </row>
        <row r="22">
          <cell r="C22">
            <v>750150</v>
          </cell>
          <cell r="D22">
            <v>1851430</v>
          </cell>
        </row>
        <row r="23">
          <cell r="C23">
            <v>177582.23</v>
          </cell>
          <cell r="D23">
            <v>519910.54</v>
          </cell>
        </row>
        <row r="24">
          <cell r="C24">
            <v>253500</v>
          </cell>
          <cell r="D24">
            <v>4623537.77</v>
          </cell>
        </row>
        <row r="25">
          <cell r="C25">
            <v>34519054.79</v>
          </cell>
          <cell r="D25">
            <v>182123406.42</v>
          </cell>
        </row>
        <row r="26">
          <cell r="C26">
            <v>0</v>
          </cell>
          <cell r="D26">
            <v>37585.1</v>
          </cell>
        </row>
        <row r="27">
          <cell r="C27">
            <v>1092550</v>
          </cell>
          <cell r="D27">
            <v>3218112.5</v>
          </cell>
        </row>
        <row r="28">
          <cell r="C28">
            <v>36867.02</v>
          </cell>
          <cell r="D28">
            <v>1463281.73</v>
          </cell>
        </row>
        <row r="29">
          <cell r="C29">
            <v>0</v>
          </cell>
          <cell r="D29">
            <v>429293.8</v>
          </cell>
        </row>
        <row r="30">
          <cell r="C30">
            <v>0</v>
          </cell>
          <cell r="D30">
            <v>7413662.7</v>
          </cell>
        </row>
        <row r="31">
          <cell r="C31">
            <v>7338.2</v>
          </cell>
          <cell r="D31">
            <v>869741.81</v>
          </cell>
        </row>
        <row r="32">
          <cell r="C32">
            <v>0</v>
          </cell>
          <cell r="D32">
            <v>60000</v>
          </cell>
        </row>
        <row r="33">
          <cell r="C33">
            <v>0</v>
          </cell>
          <cell r="D33">
            <v>7600</v>
          </cell>
        </row>
        <row r="34">
          <cell r="C34">
            <v>0</v>
          </cell>
          <cell r="D34">
            <v>149070.92</v>
          </cell>
        </row>
        <row r="35">
          <cell r="C35">
            <v>40498.61</v>
          </cell>
          <cell r="D35">
            <v>315859.53</v>
          </cell>
        </row>
        <row r="36">
          <cell r="C36">
            <v>2382013.1</v>
          </cell>
          <cell r="D36">
            <v>13495304.100000001</v>
          </cell>
        </row>
        <row r="37">
          <cell r="C37">
            <v>2326465.41</v>
          </cell>
          <cell r="D37">
            <v>13166523.129999999</v>
          </cell>
        </row>
        <row r="38">
          <cell r="C38">
            <v>1957778.15</v>
          </cell>
          <cell r="D38">
            <v>11618460.43</v>
          </cell>
        </row>
        <row r="39">
          <cell r="C39">
            <v>336832.62</v>
          </cell>
          <cell r="D39">
            <v>1897833.43</v>
          </cell>
        </row>
        <row r="40">
          <cell r="C40">
            <v>355085.61</v>
          </cell>
          <cell r="D40">
            <v>2823238.97</v>
          </cell>
        </row>
        <row r="41">
          <cell r="C41">
            <v>11950</v>
          </cell>
          <cell r="D41">
            <v>69230</v>
          </cell>
        </row>
        <row r="42">
          <cell r="C42">
            <v>184999.98</v>
          </cell>
          <cell r="D42">
            <v>1639999.88</v>
          </cell>
        </row>
        <row r="43">
          <cell r="C43">
            <v>34787076.21</v>
          </cell>
          <cell r="D43">
            <v>198725285.23</v>
          </cell>
        </row>
        <row r="44">
          <cell r="C44">
            <v>0</v>
          </cell>
          <cell r="D44">
            <v>135346</v>
          </cell>
        </row>
        <row r="45">
          <cell r="C45">
            <v>83940.94</v>
          </cell>
          <cell r="D45">
            <v>939715.54</v>
          </cell>
        </row>
      </sheetData>
      <sheetData sheetId="12">
        <row r="25">
          <cell r="E25">
            <v>367230</v>
          </cell>
          <cell r="G25">
            <v>3446200</v>
          </cell>
        </row>
        <row r="53">
          <cell r="D53">
            <v>48499</v>
          </cell>
          <cell r="F53">
            <v>204487</v>
          </cell>
        </row>
        <row r="54">
          <cell r="D54">
            <v>89482</v>
          </cell>
          <cell r="F54">
            <v>450207</v>
          </cell>
        </row>
        <row r="115">
          <cell r="E115">
            <v>470054.4</v>
          </cell>
          <cell r="G115">
            <v>4411136.000000001</v>
          </cell>
        </row>
        <row r="142">
          <cell r="D142">
            <v>62078.72</v>
          </cell>
          <cell r="F142">
            <v>261743.36</v>
          </cell>
        </row>
        <row r="143">
          <cell r="D143">
            <v>114536.96</v>
          </cell>
          <cell r="F143">
            <v>576264.96</v>
          </cell>
        </row>
        <row r="424">
          <cell r="D424">
            <v>193322.38</v>
          </cell>
          <cell r="F424">
            <v>1721939.89</v>
          </cell>
        </row>
        <row r="425">
          <cell r="D425">
            <v>117771.17</v>
          </cell>
          <cell r="F425">
            <v>692631.69</v>
          </cell>
        </row>
        <row r="426">
          <cell r="D426">
            <v>51816.45</v>
          </cell>
          <cell r="F426">
            <v>552444.34</v>
          </cell>
        </row>
        <row r="428">
          <cell r="D428">
            <v>6815.42</v>
          </cell>
          <cell r="F428">
            <v>61381.58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1">
      <selection activeCell="D15" sqref="D15"/>
    </sheetView>
  </sheetViews>
  <sheetFormatPr defaultColWidth="12.00390625" defaultRowHeight="12.75"/>
  <cols>
    <col min="1" max="1" width="0.12890625" style="1" customWidth="1"/>
    <col min="2" max="2" width="31.25390625" style="1" customWidth="1"/>
    <col min="3" max="3" width="19.875" style="9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3:6" ht="18.75">
      <c r="C10" s="2"/>
      <c r="D10" s="70"/>
      <c r="E10" s="8"/>
      <c r="F10" s="31"/>
    </row>
    <row r="11" spans="3:6" ht="18.75">
      <c r="C11" s="2"/>
      <c r="D11" s="70"/>
      <c r="E11" s="8"/>
      <c r="F11" s="31"/>
    </row>
    <row r="12" spans="3:6" ht="18.75">
      <c r="C12" s="2"/>
      <c r="D12" s="70"/>
      <c r="E12" s="8"/>
      <c r="F12" s="31"/>
    </row>
    <row r="13" spans="3:6" ht="18.75">
      <c r="C13" s="2"/>
      <c r="D13" s="70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98</v>
      </c>
      <c r="E15" s="81" t="s">
        <v>99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5218176.640000001</v>
      </c>
      <c r="E18" s="34">
        <f>+AER!C25</f>
        <v>38211648.559999995</v>
      </c>
      <c r="F18" s="31"/>
    </row>
    <row r="19" spans="2:6" ht="15.75">
      <c r="B19" s="3" t="s">
        <v>63</v>
      </c>
      <c r="C19" s="28"/>
      <c r="D19" s="65">
        <v>30062149</v>
      </c>
      <c r="E19" s="65">
        <f>30062149*6</f>
        <v>180372894</v>
      </c>
      <c r="F19" s="31"/>
    </row>
    <row r="20" spans="2:6" ht="15.75">
      <c r="B20" s="3" t="s">
        <v>64</v>
      </c>
      <c r="C20" s="3"/>
      <c r="D20" s="66">
        <v>39333334</v>
      </c>
      <c r="E20" s="66">
        <f>39333334*6</f>
        <v>236000004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74613659.64</v>
      </c>
      <c r="E22" s="36">
        <f>SUM(E18:E21)</f>
        <v>454584546.56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6679311.72</v>
      </c>
      <c r="E25" s="35">
        <f>+AER!C52</f>
        <v>48911596.28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67934347.92</v>
      </c>
      <c r="E27" s="37">
        <f>+E22-E25</f>
        <v>405672950.28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104853399.11999999</v>
      </c>
      <c r="E30" s="40">
        <f>+AER!C105</f>
        <v>583033496.6800001</v>
      </c>
      <c r="F30" s="31"/>
    </row>
    <row r="31" spans="2:6" ht="15.75">
      <c r="B31" s="3" t="s">
        <v>7</v>
      </c>
      <c r="C31" s="28" t="s">
        <v>62</v>
      </c>
      <c r="D31" s="35">
        <f>+AER!B114</f>
        <v>369725.42</v>
      </c>
      <c r="E31" s="41">
        <f>+AER!C114</f>
        <v>3028397.5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105223124.53999999</v>
      </c>
      <c r="E33" s="43">
        <f>SUM(E30:E32)</f>
        <v>586061894.1800001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-37288776.61999999</v>
      </c>
      <c r="E35" s="45">
        <f>E27-E33</f>
        <v>-180388943.9000001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477817.64</v>
      </c>
      <c r="E37" s="41">
        <v>2294840.15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100</v>
      </c>
      <c r="C39" s="6"/>
      <c r="D39" s="47">
        <f>+D37+D35</f>
        <v>-36810958.97999999</v>
      </c>
      <c r="E39" s="47">
        <f>+E37+E35</f>
        <v>-178094103.7500001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30 de junio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60" zoomScaleNormal="160" zoomScalePageLayoutView="0" workbookViewId="0" topLeftCell="A81">
      <selection activeCell="A89" sqref="A89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6.25390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3" t="s">
        <v>98</v>
      </c>
      <c r="C2" s="84" t="s">
        <v>99</v>
      </c>
    </row>
    <row r="3" ht="12.75">
      <c r="A3" s="14" t="s">
        <v>32</v>
      </c>
    </row>
    <row r="4" spans="1:5" ht="12.75">
      <c r="A4" s="15" t="s">
        <v>33</v>
      </c>
      <c r="B4" s="49">
        <v>664820.18</v>
      </c>
      <c r="C4" s="49">
        <v>4792650.35</v>
      </c>
      <c r="D4" s="15"/>
      <c r="E4" s="50"/>
    </row>
    <row r="5" spans="1:5" ht="12.75">
      <c r="A5" s="15" t="s">
        <v>34</v>
      </c>
      <c r="B5" s="49">
        <v>494175.75</v>
      </c>
      <c r="C5" s="49">
        <v>5197788.73</v>
      </c>
      <c r="D5" s="15"/>
      <c r="E5" s="51"/>
    </row>
    <row r="6" spans="1:5" ht="12.75">
      <c r="A6" s="15" t="s">
        <v>35</v>
      </c>
      <c r="B6" s="49">
        <v>730566.88</v>
      </c>
      <c r="C6" s="49">
        <v>5144375.76</v>
      </c>
      <c r="D6" s="15"/>
      <c r="E6" s="51"/>
    </row>
    <row r="7" spans="1:5" ht="12.75">
      <c r="A7" s="15" t="s">
        <v>36</v>
      </c>
      <c r="B7" s="49">
        <v>492230.48</v>
      </c>
      <c r="C7" s="49">
        <v>4142512.42</v>
      </c>
      <c r="D7" s="15"/>
      <c r="E7" s="51"/>
    </row>
    <row r="8" spans="1:5" ht="12.75">
      <c r="A8" s="15" t="s">
        <v>37</v>
      </c>
      <c r="B8" s="49">
        <v>451436.18</v>
      </c>
      <c r="C8" s="49">
        <v>2733375.52</v>
      </c>
      <c r="D8" s="15"/>
      <c r="E8" s="51"/>
    </row>
    <row r="9" spans="1:5" ht="12.75">
      <c r="A9" s="15" t="s">
        <v>38</v>
      </c>
      <c r="B9" s="49">
        <v>301676.16</v>
      </c>
      <c r="C9" s="49">
        <v>1354521.98</v>
      </c>
      <c r="D9" s="15"/>
      <c r="E9" s="51"/>
    </row>
    <row r="10" spans="1:5" ht="12.75">
      <c r="A10" s="15" t="s">
        <v>39</v>
      </c>
      <c r="B10" s="49">
        <v>456752.37</v>
      </c>
      <c r="C10" s="49">
        <v>2958869.7199999997</v>
      </c>
      <c r="D10" s="15"/>
      <c r="E10" s="51"/>
    </row>
    <row r="11" spans="1:5" ht="12.75">
      <c r="A11" s="15" t="s">
        <v>41</v>
      </c>
      <c r="B11" s="49">
        <v>290427.22</v>
      </c>
      <c r="C11" s="49">
        <v>1756220.18</v>
      </c>
      <c r="D11" s="15"/>
      <c r="E11" s="51"/>
    </row>
    <row r="12" spans="1:5" ht="12.75">
      <c r="A12" s="15" t="s">
        <v>40</v>
      </c>
      <c r="B12" s="49">
        <v>401006.6</v>
      </c>
      <c r="C12" s="49">
        <v>2806646.55</v>
      </c>
      <c r="D12" s="15"/>
      <c r="E12" s="51"/>
    </row>
    <row r="13" spans="1:5" ht="12.75">
      <c r="A13" s="15" t="s">
        <v>65</v>
      </c>
      <c r="B13" s="49">
        <v>232524.65999999997</v>
      </c>
      <c r="C13" s="49">
        <v>1708413.1199999999</v>
      </c>
      <c r="D13" s="15"/>
      <c r="E13" s="51"/>
    </row>
    <row r="14" spans="1:5" ht="12.75">
      <c r="A14" s="15" t="s">
        <v>66</v>
      </c>
      <c r="B14" s="52">
        <v>197349.16</v>
      </c>
      <c r="C14" s="52">
        <v>1515380.23</v>
      </c>
      <c r="D14" s="15"/>
      <c r="E14" s="51"/>
    </row>
    <row r="15" spans="1:3" ht="20.25" customHeight="1">
      <c r="A15" s="16" t="s">
        <v>42</v>
      </c>
      <c r="B15" s="54">
        <f>SUM(B4:B14)</f>
        <v>4712965.640000001</v>
      </c>
      <c r="C15" s="54">
        <f>SUM(C4:C14)</f>
        <v>34110754.559999995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+'[3]E.RDO.'!D54</f>
        <v>89482</v>
      </c>
      <c r="C19" s="30">
        <f>+'[3]E.RDO.'!F54</f>
        <v>450207</v>
      </c>
    </row>
    <row r="20" spans="1:3" ht="12.75">
      <c r="A20" s="15" t="s">
        <v>45</v>
      </c>
      <c r="B20" s="55">
        <f>+'[3]E.RDO.'!E25</f>
        <v>367230</v>
      </c>
      <c r="C20" s="30">
        <f>+'[3]E.RDO.'!G25</f>
        <v>3446200</v>
      </c>
    </row>
    <row r="21" spans="1:3" ht="12.75">
      <c r="A21" s="15" t="s">
        <v>67</v>
      </c>
      <c r="B21" s="52">
        <f>+'[3]E.RDO.'!D53</f>
        <v>48499</v>
      </c>
      <c r="C21" s="56">
        <f>+'[3]E.RDO.'!F53</f>
        <v>204487</v>
      </c>
    </row>
    <row r="23" spans="1:3" ht="12.75">
      <c r="A23" s="16" t="s">
        <v>46</v>
      </c>
      <c r="B23" s="56">
        <f>SUM(B19:B21)</f>
        <v>505211</v>
      </c>
      <c r="C23" s="56">
        <f>SUM(C19:C21)</f>
        <v>4100894</v>
      </c>
    </row>
    <row r="25" spans="1:3" ht="15.75" thickBot="1">
      <c r="A25" s="19" t="s">
        <v>90</v>
      </c>
      <c r="B25" s="20">
        <f>+B15+B23</f>
        <v>5218176.640000001</v>
      </c>
      <c r="C25" s="20">
        <f>+C15+C23</f>
        <v>38211648.559999995</v>
      </c>
    </row>
    <row r="26" spans="1:3" ht="15.75" thickTop="1">
      <c r="A26" s="19"/>
      <c r="B26" s="57"/>
      <c r="C26" s="58"/>
    </row>
    <row r="27" ht="12.75">
      <c r="A27" s="85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850969.83</v>
      </c>
      <c r="C30" s="67">
        <v>6134080.05</v>
      </c>
    </row>
    <row r="31" spans="1:3" ht="12.75">
      <c r="A31" s="15" t="s">
        <v>34</v>
      </c>
      <c r="B31" s="49">
        <v>632546.88</v>
      </c>
      <c r="C31" s="67">
        <v>6653171.83</v>
      </c>
    </row>
    <row r="32" spans="1:3" ht="12.75">
      <c r="A32" s="15" t="s">
        <v>35</v>
      </c>
      <c r="B32" s="49">
        <v>935125.61</v>
      </c>
      <c r="C32" s="67">
        <v>6585640.91</v>
      </c>
    </row>
    <row r="33" spans="1:3" ht="12.75">
      <c r="A33" s="15" t="s">
        <v>36</v>
      </c>
      <c r="B33" s="49">
        <v>630055.01</v>
      </c>
      <c r="C33" s="67">
        <v>5302414.6</v>
      </c>
    </row>
    <row r="34" spans="1:3" ht="12.75">
      <c r="A34" s="15" t="s">
        <v>37</v>
      </c>
      <c r="B34" s="49">
        <v>577849.83</v>
      </c>
      <c r="C34" s="67">
        <v>3498732.18</v>
      </c>
    </row>
    <row r="35" spans="1:3" ht="12.75">
      <c r="A35" s="15" t="s">
        <v>38</v>
      </c>
      <c r="B35" s="49">
        <v>386177.68</v>
      </c>
      <c r="C35" s="67">
        <v>1733820.33</v>
      </c>
    </row>
    <row r="36" spans="1:3" ht="12.75">
      <c r="A36" s="15" t="s">
        <v>39</v>
      </c>
      <c r="B36" s="49">
        <v>584643.03</v>
      </c>
      <c r="C36" s="67">
        <v>3787487.64</v>
      </c>
    </row>
    <row r="37" spans="1:3" ht="12.75">
      <c r="A37" s="15" t="s">
        <v>41</v>
      </c>
      <c r="B37" s="49">
        <v>371746.84</v>
      </c>
      <c r="C37" s="67">
        <v>2248141.82</v>
      </c>
    </row>
    <row r="38" spans="1:3" ht="12.75">
      <c r="A38" s="15" t="s">
        <v>40</v>
      </c>
      <c r="B38" s="49">
        <v>513288.45</v>
      </c>
      <c r="C38" s="67">
        <v>3592507.12</v>
      </c>
    </row>
    <row r="39" spans="1:3" ht="12.75">
      <c r="A39" s="15" t="s">
        <v>65</v>
      </c>
      <c r="B39" s="49">
        <v>297631.56</v>
      </c>
      <c r="C39" s="67">
        <v>2186768.78</v>
      </c>
    </row>
    <row r="40" spans="1:3" ht="12.75">
      <c r="A40" s="15" t="s">
        <v>66</v>
      </c>
      <c r="B40" s="52">
        <v>252606.92</v>
      </c>
      <c r="C40" s="68">
        <v>1939686.7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6032641.64</v>
      </c>
      <c r="C42" s="54">
        <f>SUM(C30:C41)</f>
        <v>43662451.96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+'[3]E.RDO.'!D143</f>
        <v>114536.96</v>
      </c>
      <c r="C46" s="55">
        <f>+'[3]E.RDO.'!F143</f>
        <v>576264.96</v>
      </c>
    </row>
    <row r="47" spans="1:3" ht="12.75">
      <c r="A47" s="15" t="s">
        <v>45</v>
      </c>
      <c r="B47" s="55">
        <f>+'[3]E.RDO.'!E115</f>
        <v>470054.4</v>
      </c>
      <c r="C47" s="55">
        <f>+'[3]E.RDO.'!G115</f>
        <v>4411136.000000001</v>
      </c>
    </row>
    <row r="48" spans="1:3" ht="12.75">
      <c r="A48" s="15" t="s">
        <v>67</v>
      </c>
      <c r="B48" s="52">
        <f>+'[3]E.RDO.'!D142</f>
        <v>62078.72</v>
      </c>
      <c r="C48" s="52">
        <f>+'[3]E.RDO.'!F142</f>
        <v>261743.36</v>
      </c>
    </row>
    <row r="50" spans="1:3" ht="12.75">
      <c r="A50" s="16" t="s">
        <v>46</v>
      </c>
      <c r="B50" s="69">
        <f>SUM(B46:B48)</f>
        <v>646670.08</v>
      </c>
      <c r="C50" s="69">
        <f>SUM(C46:C48)</f>
        <v>5249144.320000001</v>
      </c>
    </row>
    <row r="51" ht="7.5" customHeight="1"/>
    <row r="52" spans="1:3" ht="15.75" thickBot="1">
      <c r="A52" s="19" t="s">
        <v>92</v>
      </c>
      <c r="B52" s="20">
        <f>+B50+B42</f>
        <v>6679311.72</v>
      </c>
      <c r="C52" s="20">
        <f>+C50+C42</f>
        <v>48911596.28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f>+'[3]GTOS'!C43</f>
        <v>34787076.21</v>
      </c>
      <c r="C55" s="49">
        <f>+'[3]GTOS'!D43</f>
        <v>198725285.23</v>
      </c>
    </row>
    <row r="56" spans="1:3" ht="12.75">
      <c r="A56" s="22" t="s">
        <v>21</v>
      </c>
      <c r="B56" s="49">
        <f>+'[3]GTOS'!C45</f>
        <v>83940.94</v>
      </c>
      <c r="C56" s="49">
        <f>+'[3]GTOS'!D45</f>
        <v>939715.54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f>+'[3]GTOS'!C24</f>
        <v>253500</v>
      </c>
      <c r="C58" s="49">
        <f>+'[3]GTOS'!D24</f>
        <v>4623537.77</v>
      </c>
    </row>
    <row r="59" spans="1:3" ht="12.75">
      <c r="A59" s="22" t="s">
        <v>12</v>
      </c>
      <c r="B59" s="49">
        <f>+'[3]GTOS'!C35</f>
        <v>40498.61</v>
      </c>
      <c r="C59" s="49">
        <f>+'[3]GTOS'!D35</f>
        <v>315859.53</v>
      </c>
    </row>
    <row r="60" spans="1:3" ht="12.75">
      <c r="A60" s="22" t="s">
        <v>48</v>
      </c>
      <c r="B60" s="49">
        <f>+'[3]GTOS'!C36</f>
        <v>2382013.1</v>
      </c>
      <c r="C60" s="49">
        <f>+'[3]GTOS'!D36</f>
        <v>13495304.100000001</v>
      </c>
    </row>
    <row r="61" spans="1:3" ht="12.75">
      <c r="A61" s="22" t="s">
        <v>13</v>
      </c>
      <c r="B61" s="49">
        <f>+'[3]GTOS'!C37</f>
        <v>2326465.41</v>
      </c>
      <c r="C61" s="49">
        <f>+'[3]GTOS'!D37</f>
        <v>13166523.129999999</v>
      </c>
    </row>
    <row r="62" spans="1:3" ht="12.75">
      <c r="A62" s="22" t="s">
        <v>22</v>
      </c>
      <c r="B62" s="49">
        <f>+'[3]GTOS'!C39</f>
        <v>336832.62</v>
      </c>
      <c r="C62" s="49">
        <f>+'[3]GTOS'!D39</f>
        <v>1897833.43</v>
      </c>
    </row>
    <row r="63" spans="1:3" ht="12.75">
      <c r="A63" s="22" t="s">
        <v>69</v>
      </c>
      <c r="B63" s="49">
        <f>+'[3]GTOS'!C21</f>
        <v>56223.5</v>
      </c>
      <c r="C63" s="49">
        <f>+'[3]GTOS'!D21</f>
        <v>282613.35</v>
      </c>
    </row>
    <row r="64" spans="1:3" ht="12.75">
      <c r="A64" s="22" t="s">
        <v>70</v>
      </c>
      <c r="B64" s="49">
        <f>+'[3]GTOS'!C44</f>
        <v>0</v>
      </c>
      <c r="C64" s="49">
        <f>+'[3]GTOS'!D44</f>
        <v>135346</v>
      </c>
    </row>
    <row r="65" spans="1:3" ht="12.75">
      <c r="A65" s="22" t="s">
        <v>85</v>
      </c>
      <c r="B65" s="49">
        <f>+'[3]GTOS'!C8</f>
        <v>315666</v>
      </c>
      <c r="C65" s="49">
        <f>+'[3]GTOS'!D8</f>
        <v>2120712</v>
      </c>
    </row>
    <row r="66" spans="1:3" ht="12.75">
      <c r="A66" s="22" t="s">
        <v>86</v>
      </c>
      <c r="B66" s="49">
        <f>+'[3]GTOS'!C20</f>
        <v>66043.38</v>
      </c>
      <c r="C66" s="49">
        <f>+'[3]GTOS'!D20</f>
        <v>1205068.86</v>
      </c>
    </row>
    <row r="67" spans="1:3" ht="12.75">
      <c r="A67" s="22" t="s">
        <v>71</v>
      </c>
      <c r="B67" s="49">
        <f>+'[3]GTOS'!C10</f>
        <v>0</v>
      </c>
      <c r="C67" s="49">
        <f>+'[3]GTOS'!D10</f>
        <v>150000</v>
      </c>
    </row>
    <row r="68" spans="1:3" ht="12.75">
      <c r="A68" s="22" t="s">
        <v>72</v>
      </c>
      <c r="B68" s="49">
        <f>+'[3]GTOS'!C26</f>
        <v>0</v>
      </c>
      <c r="C68" s="49">
        <f>+'[3]GTOS'!D26</f>
        <v>37585.1</v>
      </c>
    </row>
    <row r="69" spans="1:3" ht="12.75">
      <c r="A69" s="22" t="s">
        <v>88</v>
      </c>
      <c r="B69" s="49">
        <f>+'[3]GTOS'!C38</f>
        <v>1957778.15</v>
      </c>
      <c r="C69" s="49">
        <f>+'[3]GTOS'!D38</f>
        <v>11618460.43</v>
      </c>
    </row>
    <row r="70" spans="1:3" ht="12.75">
      <c r="A70" s="22" t="s">
        <v>23</v>
      </c>
      <c r="B70" s="49">
        <f>+'[3]GTOS'!C3</f>
        <v>253650.51</v>
      </c>
      <c r="C70" s="49">
        <f>+'[3]GTOS'!D3</f>
        <v>1837288.37</v>
      </c>
    </row>
    <row r="71" spans="1:3" ht="12.75">
      <c r="A71" s="22" t="s">
        <v>18</v>
      </c>
      <c r="B71" s="49">
        <f>+'[3]GTOS'!C41</f>
        <v>11950</v>
      </c>
      <c r="C71" s="49">
        <f>+'[3]GTOS'!D41</f>
        <v>69230</v>
      </c>
    </row>
    <row r="72" spans="1:3" ht="12.75">
      <c r="A72" s="22" t="s">
        <v>25</v>
      </c>
      <c r="B72" s="49">
        <f>+'[3]GTOS'!C23+'[3]GTOS'!C33</f>
        <v>177582.23</v>
      </c>
      <c r="C72" s="49">
        <f>+'[3]GTOS'!D23+'[3]GTOS'!D33</f>
        <v>527510.54</v>
      </c>
    </row>
    <row r="73" spans="1:3" ht="12.75">
      <c r="A73" s="22" t="s">
        <v>49</v>
      </c>
      <c r="B73" s="49">
        <f>+'[3]GTOS'!C42</f>
        <v>184999.98</v>
      </c>
      <c r="C73" s="49">
        <f>+'[3]GTOS'!D42</f>
        <v>1639999.88</v>
      </c>
    </row>
    <row r="74" spans="1:3" ht="12.75">
      <c r="A74" s="22" t="s">
        <v>15</v>
      </c>
      <c r="B74" s="49">
        <f>+'[3]GTOS'!C34</f>
        <v>0</v>
      </c>
      <c r="C74" s="49">
        <f>+'[3]GTOS'!D34</f>
        <v>149070.92</v>
      </c>
    </row>
    <row r="75" spans="1:3" ht="12.75" customHeight="1">
      <c r="A75" s="22" t="s">
        <v>31</v>
      </c>
      <c r="B75" s="49">
        <f>+'[3]GTOS'!C9</f>
        <v>1133960</v>
      </c>
      <c r="C75" s="49">
        <f>+'[3]GTOS'!D9</f>
        <v>11713764.79</v>
      </c>
    </row>
    <row r="76" spans="1:3" ht="12.75" customHeight="1">
      <c r="A76" s="22" t="s">
        <v>26</v>
      </c>
      <c r="B76" s="49">
        <f>+'[3]GTOS'!C15</f>
        <v>1276083.8199999998</v>
      </c>
      <c r="C76" s="49">
        <f>+'[3]GTOS'!D15</f>
        <v>7509334.79</v>
      </c>
    </row>
    <row r="77" spans="1:3" ht="12.75" customHeight="1">
      <c r="A77" s="22" t="s">
        <v>17</v>
      </c>
      <c r="B77" s="49">
        <f>+'[3]GTOS'!C40</f>
        <v>355085.61</v>
      </c>
      <c r="C77" s="49">
        <f>+'[3]GTOS'!D40</f>
        <v>2823238.97</v>
      </c>
    </row>
    <row r="78" spans="1:3" ht="12.75" customHeight="1">
      <c r="A78" s="22" t="s">
        <v>50</v>
      </c>
      <c r="B78" s="49">
        <f>+'[3]GTOS'!C5</f>
        <v>3916000</v>
      </c>
      <c r="C78" s="49">
        <f>+'[3]GTOS'!D5</f>
        <v>17429280</v>
      </c>
    </row>
    <row r="79" spans="1:3" ht="12.75" customHeight="1">
      <c r="A79" s="22" t="s">
        <v>73</v>
      </c>
      <c r="B79" s="49">
        <f>+'[3]GTOS'!C7</f>
        <v>773181.43</v>
      </c>
      <c r="C79" s="49">
        <f>+'[3]GTOS'!D7</f>
        <v>4366090.88</v>
      </c>
    </row>
    <row r="80" spans="1:3" ht="12.75" customHeight="1">
      <c r="A80" s="22" t="s">
        <v>11</v>
      </c>
      <c r="B80" s="49">
        <f>+'[3]GTOS'!C27</f>
        <v>1092550</v>
      </c>
      <c r="C80" s="49">
        <f>+'[3]GTOS'!D27</f>
        <v>3218112.5</v>
      </c>
    </row>
    <row r="81" spans="1:3" ht="12.75" customHeight="1">
      <c r="A81" s="22" t="s">
        <v>27</v>
      </c>
      <c r="B81" s="49">
        <f>+'[3]GTOS'!C2</f>
        <v>46489</v>
      </c>
      <c r="C81" s="49">
        <f>+'[3]GTOS'!D2</f>
        <v>487072.4</v>
      </c>
    </row>
    <row r="82" spans="1:3" ht="12.75" customHeight="1">
      <c r="A82" s="22" t="s">
        <v>74</v>
      </c>
      <c r="B82" s="49">
        <f>+'[3]GTOS'!C30</f>
        <v>0</v>
      </c>
      <c r="C82" s="49">
        <f>+'[3]GTOS'!D30</f>
        <v>7413662.7</v>
      </c>
    </row>
    <row r="83" spans="1:3" ht="12.75" customHeight="1">
      <c r="A83" s="22" t="s">
        <v>14</v>
      </c>
      <c r="B83" s="49">
        <f>+'[3]GTOS'!C16</f>
        <v>0</v>
      </c>
      <c r="C83" s="49">
        <f>+'[3]GTOS'!D16</f>
        <v>531093.72</v>
      </c>
    </row>
    <row r="84" spans="1:3" ht="12.75" customHeight="1">
      <c r="A84" s="22" t="s">
        <v>28</v>
      </c>
      <c r="B84" s="49">
        <f>+'[3]GTOS'!C22</f>
        <v>750150</v>
      </c>
      <c r="C84" s="49">
        <f>+'[3]GTOS'!D22</f>
        <v>1851430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f>+'[3]GTOS'!C31</f>
        <v>7338.2</v>
      </c>
      <c r="C86" s="49">
        <f>+'[3]GTOS'!D31</f>
        <v>869741.81</v>
      </c>
    </row>
    <row r="87" spans="1:3" ht="12.75" customHeight="1">
      <c r="A87" s="22" t="s">
        <v>52</v>
      </c>
      <c r="B87" s="49">
        <f>+'[3]GTOS'!C29</f>
        <v>0</v>
      </c>
      <c r="C87" s="49">
        <f>+'[3]GTOS'!D29</f>
        <v>429293.8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f>+'[3]GTOS'!C4</f>
        <v>261542.28</v>
      </c>
      <c r="C89" s="49">
        <f>+'[3]GTOS'!D4</f>
        <v>1599596.55</v>
      </c>
    </row>
    <row r="90" spans="1:3" ht="12.75" customHeight="1">
      <c r="A90" s="22" t="s">
        <v>54</v>
      </c>
      <c r="B90" s="49">
        <f>+'[3]GTOS'!C6</f>
        <v>337980.18</v>
      </c>
      <c r="C90" s="49">
        <f>+'[3]GTOS'!D6</f>
        <v>2065367.4999999998</v>
      </c>
    </row>
    <row r="91" spans="1:3" ht="12.75">
      <c r="A91" s="22" t="s">
        <v>29</v>
      </c>
      <c r="B91" s="49">
        <f>+'[3]GTOS'!C14</f>
        <v>205869.14</v>
      </c>
      <c r="C91" s="49">
        <f>+'[3]GTOS'!D14</f>
        <v>1040913.1100000001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f>+'[3]GTOS'!C11</f>
        <v>0</v>
      </c>
      <c r="C93" s="49">
        <f>+'[3]GTOS'!D11</f>
        <v>23600</v>
      </c>
    </row>
    <row r="94" spans="1:3" ht="12.75">
      <c r="A94" s="22" t="s">
        <v>78</v>
      </c>
      <c r="B94" s="49">
        <f>+'[3]GTOS'!C18</f>
        <v>14604595.65</v>
      </c>
      <c r="C94" s="49">
        <f>+'[3]GTOS'!D18</f>
        <v>71744169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f>+'[3]GTOS'!C12</f>
        <v>575409.55</v>
      </c>
      <c r="C96" s="49">
        <f>+'[3]GTOS'!D12</f>
        <v>679081.0900000001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f>+'[3]GTOS'!C25</f>
        <v>34519054.79</v>
      </c>
      <c r="C98" s="49">
        <f>+'[3]GTOS'!D25</f>
        <v>182123406.42</v>
      </c>
    </row>
    <row r="99" spans="1:3" ht="12.75" customHeight="1">
      <c r="A99" s="22" t="s">
        <v>80</v>
      </c>
      <c r="B99" s="49">
        <f>+'[3]GTOS'!C28</f>
        <v>36867.02</v>
      </c>
      <c r="C99" s="49">
        <f>+'[3]GTOS'!D28</f>
        <v>1463281.73</v>
      </c>
    </row>
    <row r="100" spans="1:3" ht="12.75" customHeight="1">
      <c r="A100" s="22" t="s">
        <v>81</v>
      </c>
      <c r="B100" s="49">
        <f>+'[3]GTOS'!C19</f>
        <v>154078.5</v>
      </c>
      <c r="C100" s="49">
        <f>+'[3]GTOS'!D19</f>
        <v>924471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f>+'[3]GTOS'!C13</f>
        <v>1496492.4100000001</v>
      </c>
      <c r="C102" s="49">
        <f>+'[3]GTOS'!D13</f>
        <v>9085387.02</v>
      </c>
    </row>
    <row r="103" spans="1:3" ht="12.75">
      <c r="A103" s="22" t="s">
        <v>83</v>
      </c>
      <c r="B103" s="49">
        <f>+'[3]GTOS'!C32</f>
        <v>0</v>
      </c>
      <c r="C103" s="49">
        <f>+'[3]GTOS'!D32</f>
        <v>60000</v>
      </c>
    </row>
    <row r="104" spans="1:3" ht="12.75" customHeight="1">
      <c r="A104" s="22" t="s">
        <v>19</v>
      </c>
      <c r="B104" s="52">
        <f>+'[3]GTOS'!C17</f>
        <v>76450.9</v>
      </c>
      <c r="C104" s="52">
        <f>+'[3]GTOS'!D17</f>
        <v>645162.72</v>
      </c>
    </row>
    <row r="105" spans="1:3" ht="23.25" customHeight="1" thickBot="1">
      <c r="A105" s="19" t="s">
        <v>94</v>
      </c>
      <c r="B105" s="62">
        <f>SUM(B55:B104)</f>
        <v>104853399.11999999</v>
      </c>
      <c r="C105" s="62">
        <f>SUM(C55:C104)</f>
        <v>583033496.6800001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f>+'[3]E.RDO.'!D424</f>
        <v>193322.38</v>
      </c>
      <c r="C109" s="18">
        <f>+'[3]E.RDO.'!F424</f>
        <v>1721939.89</v>
      </c>
    </row>
    <row r="110" spans="1:3" ht="12.75" customHeight="1">
      <c r="A110" s="15" t="s">
        <v>30</v>
      </c>
      <c r="B110" s="18">
        <f>+'[3]E.RDO.'!D425</f>
        <v>117771.17</v>
      </c>
      <c r="C110" s="18">
        <f>+'[3]E.RDO.'!F425</f>
        <v>692631.69</v>
      </c>
    </row>
    <row r="111" spans="1:3" ht="12.75" customHeight="1">
      <c r="A111" s="15" t="s">
        <v>57</v>
      </c>
      <c r="B111" s="18">
        <f>+'[3]E.RDO.'!D428</f>
        <v>6815.42</v>
      </c>
      <c r="C111" s="18">
        <f>+'[3]E.RDO.'!F428</f>
        <v>61381.58</v>
      </c>
    </row>
    <row r="112" spans="1:3" ht="12.75" customHeight="1">
      <c r="A112" s="15" t="s">
        <v>58</v>
      </c>
      <c r="B112" s="24">
        <f>+'[3]E.RDO.'!D426</f>
        <v>51816.45</v>
      </c>
      <c r="C112" s="24">
        <f>+'[3]E.RDO.'!F426</f>
        <v>552444.34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369725.42</v>
      </c>
      <c r="C114" s="25">
        <f>SUM(C109:C112)</f>
        <v>3028397.5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30 de junio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2014-11-21T19:49:35Z</cp:lastPrinted>
  <dcterms:created xsi:type="dcterms:W3CDTF">1999-04-24T14:30:54Z</dcterms:created>
  <dcterms:modified xsi:type="dcterms:W3CDTF">2014-11-21T19:49:51Z</dcterms:modified>
  <cp:category/>
  <cp:version/>
  <cp:contentType/>
  <cp:contentStatus/>
</cp:coreProperties>
</file>