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</externalReferences>
  <definedNames>
    <definedName name="_xlnm.Print_Area" localSheetId="0">'ER'!$A$2:$E$40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<sst xmlns="http://schemas.openxmlformats.org/spreadsheetml/2006/main" count="113" uniqueCount="100">
  <si>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</si>
  <si>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</si>
  <si>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</si>
  <si>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</si>
  <si>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</si>
  <si>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</si>
  <si>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</si>
  <si>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</si>
  <si>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</si>
  <si>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</si>
  <si>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</si>
  <si>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</si>
  <si>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</si>
  <si>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</si>
  <si>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</si>
  <si>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</si>
  <si>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</si>
  <si>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</si>
  <si>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</si>
  <si>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Sueldos</t>
  </si>
  <si>
    <t>Vacaciones</t>
  </si>
  <si>
    <t>Seguro Riesgos Laborales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</si>
  <si>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</si>
  <si>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</si>
  <si>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</si>
  <si>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</si>
  <si>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</si>
  <si>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</si>
  <si>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</si>
  <si>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</si>
  <si>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</si>
  <si>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</si>
  <si>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</si>
  <si>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</si>
  <si>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</si>
  <si>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</si>
  <si>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</si>
  <si>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</si>
  <si>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</si>
  <si>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</si>
  <si>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</si>
  <si>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</si>
  <si>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</si>
  <si>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</si>
  <si>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</si>
  <si>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</si>
  <si>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</si>
  <si>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</si>
  <si>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</si>
  <si>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</si>
  <si>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</si>
  <si>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</si>
  <si>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</si>
  <si>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</si>
  <si>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</si>
  <si>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</si>
  <si>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</si>
  <si>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</si>
  <si>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Agromercado Mercado la Romana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</si>
  <si>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</si>
  <si>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</si>
  <si>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</si>
  <si>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</si>
  <si>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</si>
  <si>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</si>
  <si>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</si>
  <si>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</si>
  <si>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</si>
  <si>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</si>
  <si>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Legales</t>
  </si>
  <si>
    <t>Reparaciones y Mantenimiento Activos Fijos</t>
  </si>
  <si>
    <t>Gastos por Cuentas Incobrables</t>
  </si>
  <si>
    <t>Otras Donaciones</t>
  </si>
  <si>
    <t>Intereses Sobre Préstamos</t>
  </si>
  <si>
    <t>Asignación para Combustibles</t>
  </si>
  <si>
    <t>Gastos de Representación</t>
  </si>
  <si>
    <t>Cuotas y Suscripciones</t>
  </si>
  <si>
    <t>Seguro Medico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</si>
  <si>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</si>
  <si>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</si>
  <si>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</si>
  <si>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</si>
  <si>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</si>
  <si>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</si>
  <si>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</si>
  <si>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</si>
  <si>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Estado de Resultados</t>
  </si>
  <si>
    <t>(Valores en RD$)</t>
  </si>
  <si>
    <t>Compensación Seguridad Militar</t>
  </si>
  <si>
    <t>Almuerzos y Refrigerios</t>
  </si>
  <si>
    <t>Gastos Operativos de Ventas</t>
  </si>
  <si>
    <t>“Año del Fomento de la Vivienda”</t>
  </si>
  <si>
    <t>Fletes y Acarreros</t>
  </si>
  <si>
    <t>Gastos Programa Alimentario (PROA)</t>
  </si>
  <si>
    <t>Gastos Misceláneos</t>
  </si>
  <si>
    <t>Junio</t>
  </si>
  <si>
    <t>Al 30-06-2016</t>
  </si>
  <si>
    <t>Resultado del Periodo  Enero-junio 2016</t>
  </si>
  <si>
    <t>Del 1 de enero al 30 de junio de 2016</t>
  </si>
  <si>
    <t>Al 30-06-2015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</si>
</sst>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4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81" applyFont="1" applyAlignment="1">
      <alignment horizontal="left"/>
      <protection/>
    </xf>
    <xf numFmtId="4" fontId="20" fillId="0" borderId="10" xfId="81" applyNumberFormat="1" applyFont="1" applyBorder="1">
      <alignment/>
      <protection/>
    </xf>
    <xf numFmtId="0" fontId="21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23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4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4" fontId="20" fillId="0" borderId="0" xfId="81" applyNumberFormat="1" applyFont="1" applyBorder="1">
      <alignment/>
      <protection/>
    </xf>
    <xf numFmtId="4" fontId="25" fillId="0" borderId="0" xfId="81" applyNumberFormat="1" applyFont="1" applyAlignment="1">
      <alignment horizontal="centerContinuous"/>
      <protection/>
    </xf>
    <xf numFmtId="4" fontId="26" fillId="0" borderId="0" xfId="81" applyNumberFormat="1" applyFont="1">
      <alignment/>
      <protection/>
    </xf>
    <xf numFmtId="4" fontId="22" fillId="0" borderId="10" xfId="81" applyNumberFormat="1" applyFont="1" applyBorder="1">
      <alignment/>
      <protection/>
    </xf>
    <xf numFmtId="4" fontId="22" fillId="0" borderId="0" xfId="81" applyNumberFormat="1" applyFont="1" applyBorder="1">
      <alignment/>
      <protection/>
    </xf>
    <xf numFmtId="39" fontId="7" fillId="0" borderId="11" xfId="82" applyNumberFormat="1" applyFont="1" applyBorder="1">
      <alignment/>
      <protection/>
    </xf>
    <xf numFmtId="4" fontId="15" fillId="0" borderId="11" xfId="81" applyNumberFormat="1" applyFont="1" applyBorder="1">
      <alignment/>
      <protection/>
    </xf>
    <xf numFmtId="0" fontId="19" fillId="0" borderId="0" xfId="81" applyFont="1" applyAlignment="1" quotePrefix="1">
      <alignment horizontal="left"/>
      <protection/>
    </xf>
    <xf numFmtId="0" fontId="1" fillId="0" borderId="0" xfId="81" applyFont="1" applyAlignment="1" quotePrefix="1">
      <alignment horizontal="left"/>
      <protection/>
    </xf>
    <xf numFmtId="39" fontId="4" fillId="0" borderId="0" xfId="82" applyNumberFormat="1">
      <alignment/>
      <protection/>
    </xf>
    <xf numFmtId="39" fontId="7" fillId="0" borderId="0" xfId="81" applyNumberFormat="1" applyFont="1" applyBorder="1" applyAlignment="1">
      <alignment/>
      <protection/>
    </xf>
    <xf numFmtId="39" fontId="15" fillId="0" borderId="12" xfId="81" applyNumberFormat="1" applyFont="1" applyBorder="1" applyAlignment="1">
      <alignment horizontal="center"/>
      <protection/>
    </xf>
    <xf numFmtId="39" fontId="15" fillId="0" borderId="0" xfId="81" applyNumberFormat="1" applyFont="1">
      <alignment/>
      <protection/>
    </xf>
    <xf numFmtId="39" fontId="16" fillId="0" borderId="0" xfId="0" applyNumberFormat="1" applyFont="1" applyAlignment="1">
      <alignment horizontal="right"/>
    </xf>
    <xf numFmtId="39" fontId="16" fillId="0" borderId="11" xfId="0" applyNumberFormat="1" applyFont="1" applyBorder="1" applyAlignment="1">
      <alignment horizontal="right"/>
    </xf>
    <xf numFmtId="39" fontId="4" fillId="0" borderId="0" xfId="81" applyNumberFormat="1">
      <alignment/>
      <protection/>
    </xf>
    <xf numFmtId="39" fontId="27" fillId="0" borderId="12" xfId="81" applyNumberFormat="1" applyFont="1" applyBorder="1" applyAlignment="1">
      <alignment horizontal="center"/>
      <protection/>
    </xf>
    <xf numFmtId="39" fontId="17" fillId="0" borderId="0" xfId="0" applyNumberFormat="1" applyFont="1" applyFill="1" applyBorder="1" applyAlignment="1">
      <alignment horizontal="right"/>
    </xf>
    <xf numFmtId="39" fontId="17" fillId="0" borderId="11" xfId="0" applyNumberFormat="1" applyFont="1" applyFill="1" applyBorder="1" applyAlignment="1">
      <alignment horizontal="right"/>
    </xf>
    <xf numFmtId="39" fontId="15" fillId="0" borderId="11" xfId="81" applyNumberFormat="1" applyFont="1" applyBorder="1">
      <alignment/>
      <protection/>
    </xf>
    <xf numFmtId="0" fontId="63" fillId="0" borderId="0" xfId="0" applyFont="1" applyAlignment="1">
      <alignment horizontal="left" wrapText="1"/>
    </xf>
    <xf numFmtId="39" fontId="16" fillId="0" borderId="0" xfId="0" applyNumberFormat="1" applyFont="1" applyBorder="1" applyAlignment="1">
      <alignment horizontal="right"/>
    </xf>
    <xf numFmtId="3" fontId="15" fillId="0" borderId="12" xfId="81" applyNumberFormat="1" applyFont="1" applyFill="1" applyBorder="1" applyAlignment="1">
      <alignment horizontal="center"/>
      <protection/>
    </xf>
    <xf numFmtId="4" fontId="15" fillId="0" borderId="12" xfId="81" applyNumberFormat="1" applyFont="1" applyBorder="1" applyAlignment="1">
      <alignment horizontal="center"/>
      <protection/>
    </xf>
    <xf numFmtId="39" fontId="7" fillId="0" borderId="0" xfId="82" applyNumberFormat="1" applyFont="1" applyBorder="1">
      <alignment/>
      <protection/>
    </xf>
    <xf numFmtId="0" fontId="7" fillId="0" borderId="0" xfId="82" applyFont="1" applyAlignment="1">
      <alignment horizontal="right"/>
      <protection/>
    </xf>
    <xf numFmtId="0" fontId="5" fillId="0" borderId="0" xfId="82" applyFont="1" applyAlignment="1">
      <alignment horizontal="right"/>
      <protection/>
    </xf>
    <xf numFmtId="0" fontId="4" fillId="0" borderId="0" xfId="82" applyAlignment="1">
      <alignment horizontal="right"/>
      <protection/>
    </xf>
    <xf numFmtId="39" fontId="13" fillId="0" borderId="0" xfId="82" applyNumberFormat="1" applyFont="1" applyFill="1" applyBorder="1" applyAlignment="1">
      <alignment/>
      <protection/>
    </xf>
    <xf numFmtId="4" fontId="15" fillId="0" borderId="13" xfId="81" applyNumberFormat="1" applyFont="1" applyBorder="1">
      <alignment/>
      <protection/>
    </xf>
    <xf numFmtId="39" fontId="15" fillId="0" borderId="13" xfId="81" applyNumberFormat="1" applyFont="1" applyBorder="1">
      <alignment/>
      <protection/>
    </xf>
    <xf numFmtId="0" fontId="16" fillId="0" borderId="0" xfId="0" applyFont="1" applyAlignment="1">
      <alignment horizontal="left" wrapText="1"/>
    </xf>
    <xf numFmtId="174" fontId="17" fillId="0" borderId="11" xfId="0" applyNumberFormat="1" applyFont="1" applyFill="1" applyBorder="1" applyAlignment="1">
      <alignment horizontal="right"/>
    </xf>
    <xf numFmtId="40" fontId="63" fillId="0" borderId="0" xfId="0" applyNumberFormat="1" applyFont="1" applyBorder="1" applyAlignment="1">
      <alignment horizontal="right"/>
    </xf>
    <xf numFmtId="40" fontId="63" fillId="0" borderId="11" xfId="0" applyNumberFormat="1" applyFont="1" applyBorder="1" applyAlignment="1">
      <alignment horizontal="right"/>
    </xf>
    <xf numFmtId="39" fontId="7" fillId="0" borderId="11" xfId="82" applyNumberFormat="1" applyFont="1" applyBorder="1" applyAlignment="1">
      <alignment horizontal="right"/>
      <protection/>
    </xf>
    <xf numFmtId="0" fontId="28" fillId="0" borderId="0" xfId="0" applyFont="1" applyAlignment="1">
      <alignment horizontal="center"/>
    </xf>
    <xf numFmtId="0" fontId="29" fillId="0" borderId="0" xfId="82" applyFont="1" applyAlignment="1">
      <alignment horizontal="center"/>
      <protection/>
    </xf>
    <xf numFmtId="0" fontId="9" fillId="0" borderId="0" xfId="82" applyFont="1" applyAlignment="1">
      <alignment horizontal="center"/>
      <protection/>
    </xf>
    <xf numFmtId="0" fontId="15" fillId="0" borderId="0" xfId="82" applyFont="1" applyAlignment="1">
      <alignment horizontal="center"/>
      <protection/>
    </xf>
    <xf numFmtId="39" fontId="4" fillId="0" borderId="0" xfId="81" applyNumberFormat="1" applyFont="1" applyBorder="1">
      <alignment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4</xdr:col>
      <xdr:colOff>1466850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067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OS%20FINANCIEROS\(07)Estados%20Financieros-30%20JUNIO%202016%20INESP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ANALISIS"/>
      <sheetName val="RES-GTOS"/>
      <sheetName val="BCE.GRAL"/>
      <sheetName val="E.RDO."/>
      <sheetName val="CC"/>
      <sheetName val="CP-ANALISIS"/>
      <sheetName val="CP"/>
      <sheetName val="CP-ULAI"/>
      <sheetName val="Hoja2"/>
      <sheetName val="D.PUB."/>
      <sheetName val="BCES, CTAS CTES"/>
      <sheetName val="Hoja5"/>
      <sheetName val="PREST. LABORALES"/>
      <sheetName val="CO-BI"/>
      <sheetName val="GPA"/>
      <sheetName val="A.FIJOS"/>
      <sheetName val="RAA"/>
      <sheetName val="GTOS-RESUMEN"/>
      <sheetName val="GTOS-DETALL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zoomScalePageLayoutView="0" workbookViewId="0" topLeftCell="A22">
      <selection activeCell="D39" sqref="D39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18.75390625" style="9" bestFit="1" customWidth="1"/>
    <col min="5" max="5" width="20.375" style="1" customWidth="1"/>
    <col min="6" max="6" width="12.00390625" style="1" customWidth="1"/>
    <col min="7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spans="3:6" ht="12.75" customHeight="1">
      <c r="C9" s="2"/>
      <c r="D9" s="2"/>
      <c r="E9" s="8"/>
      <c r="F9" s="27"/>
    </row>
    <row r="10" spans="1:6" ht="18.75" customHeight="1">
      <c r="A10" s="82" t="s">
        <v>91</v>
      </c>
      <c r="B10" s="82"/>
      <c r="C10" s="82"/>
      <c r="D10" s="82"/>
      <c r="E10" s="82"/>
      <c r="F10" s="27"/>
    </row>
    <row r="11" spans="2:6" ht="22.5" customHeight="1">
      <c r="B11" s="83" t="s">
        <v>86</v>
      </c>
      <c r="C11" s="83"/>
      <c r="D11" s="83"/>
      <c r="E11" s="83"/>
      <c r="F11" s="27"/>
    </row>
    <row r="12" spans="2:6" ht="18.75" customHeight="1">
      <c r="B12" s="84" t="s">
        <v>98</v>
      </c>
      <c r="C12" s="84"/>
      <c r="D12" s="84"/>
      <c r="E12" s="84"/>
      <c r="F12" s="27"/>
    </row>
    <row r="13" spans="2:6" ht="18.75" customHeight="1">
      <c r="B13" s="85" t="s">
        <v>87</v>
      </c>
      <c r="C13" s="85"/>
      <c r="D13" s="85"/>
      <c r="E13" s="85"/>
      <c r="F13" s="27"/>
    </row>
    <row r="14" spans="3:6" ht="18.75">
      <c r="C14" s="2"/>
      <c r="D14" s="2"/>
      <c r="F14" s="27"/>
    </row>
    <row r="15" spans="2:6" ht="15.75">
      <c r="B15" s="28"/>
      <c r="C15" s="28"/>
      <c r="D15" s="68" t="s">
        <v>95</v>
      </c>
      <c r="E15" s="69" t="s">
        <v>99</v>
      </c>
      <c r="F15" s="27"/>
    </row>
    <row r="16" spans="2:6" ht="18.75">
      <c r="B16" s="2" t="s">
        <v>5</v>
      </c>
      <c r="C16" s="28"/>
      <c r="D16" s="28"/>
      <c r="E16" s="25"/>
      <c r="F16" s="27"/>
    </row>
    <row r="17" spans="2:6" ht="15.75">
      <c r="B17" s="28"/>
      <c r="C17" s="28"/>
      <c r="F17" s="27"/>
    </row>
    <row r="18" spans="2:6" ht="15.75">
      <c r="B18" s="3" t="s">
        <v>9</v>
      </c>
      <c r="C18" s="24" t="s">
        <v>52</v>
      </c>
      <c r="D18" s="29">
        <f>+AER!B17</f>
        <v>590742.3099999998</v>
      </c>
      <c r="E18" s="29">
        <f>+AER!C17</f>
        <v>4202793.36</v>
      </c>
      <c r="F18" s="27"/>
    </row>
    <row r="19" spans="2:6" ht="15.75">
      <c r="B19" s="3" t="s">
        <v>56</v>
      </c>
      <c r="C19" s="24"/>
      <c r="D19" s="70">
        <v>34006820</v>
      </c>
      <c r="E19" s="70">
        <v>170034100</v>
      </c>
      <c r="F19" s="27"/>
    </row>
    <row r="20" spans="2:6" ht="15.75">
      <c r="B20" s="3" t="s">
        <v>57</v>
      </c>
      <c r="C20" s="3"/>
      <c r="D20" s="51">
        <v>115233810</v>
      </c>
      <c r="E20" s="51">
        <v>347230150</v>
      </c>
      <c r="F20" s="27"/>
    </row>
    <row r="21" spans="2:6" ht="15.75">
      <c r="B21" s="3"/>
      <c r="C21" s="3"/>
      <c r="D21" s="3"/>
      <c r="E21" s="30"/>
      <c r="F21" s="27"/>
    </row>
    <row r="22" spans="2:6" ht="15.75">
      <c r="B22" s="7" t="s">
        <v>0</v>
      </c>
      <c r="C22" s="7"/>
      <c r="D22" s="30">
        <f>SUM(D18:D21)</f>
        <v>149831372.31</v>
      </c>
      <c r="E22" s="30">
        <f>SUM(E18:E21)</f>
        <v>521467043.36</v>
      </c>
      <c r="F22" s="27"/>
    </row>
    <row r="23" spans="2:6" ht="15.75">
      <c r="B23" s="3"/>
      <c r="C23" s="3"/>
      <c r="D23" s="3"/>
      <c r="E23" s="30"/>
      <c r="F23" s="27"/>
    </row>
    <row r="24" spans="2:6" ht="15.75">
      <c r="B24" s="7" t="s">
        <v>6</v>
      </c>
      <c r="C24" s="7"/>
      <c r="D24" s="7"/>
      <c r="E24" s="29"/>
      <c r="F24" s="27"/>
    </row>
    <row r="25" spans="2:6" ht="15.75">
      <c r="B25" s="7" t="s">
        <v>10</v>
      </c>
      <c r="C25" s="24" t="s">
        <v>53</v>
      </c>
      <c r="D25" s="34">
        <f>+AER!B36</f>
        <v>558616.38</v>
      </c>
      <c r="E25" s="34">
        <f>+AER!C36</f>
        <v>3948537.2899999996</v>
      </c>
      <c r="F25" s="27"/>
    </row>
    <row r="26" spans="2:6" ht="15.75">
      <c r="B26" s="28"/>
      <c r="C26" s="28"/>
      <c r="D26" s="71"/>
      <c r="E26" s="29"/>
      <c r="F26" s="27"/>
    </row>
    <row r="27" spans="2:6" ht="15.75">
      <c r="B27" s="6" t="s">
        <v>1</v>
      </c>
      <c r="C27" s="6"/>
      <c r="D27" s="31">
        <f>+D22-D25</f>
        <v>149272755.93</v>
      </c>
      <c r="E27" s="31">
        <f>+E22-E25</f>
        <v>517518506.07</v>
      </c>
      <c r="F27" s="27"/>
    </row>
    <row r="28" spans="2:6" ht="15.75">
      <c r="B28" s="32"/>
      <c r="C28" s="32"/>
      <c r="D28" s="72"/>
      <c r="E28" s="31"/>
      <c r="F28" s="27"/>
    </row>
    <row r="29" spans="2:6" ht="15.75">
      <c r="B29" s="32"/>
      <c r="C29" s="32"/>
      <c r="D29" s="72"/>
      <c r="E29" s="33"/>
      <c r="F29" s="27"/>
    </row>
    <row r="30" spans="2:6" ht="15.75">
      <c r="B30" s="4" t="s">
        <v>8</v>
      </c>
      <c r="C30" s="24" t="s">
        <v>54</v>
      </c>
      <c r="D30" s="74">
        <f>+AER!B91</f>
        <v>212277725.96000004</v>
      </c>
      <c r="E30" s="74">
        <f>+AER!C91</f>
        <v>1264762154.9299996</v>
      </c>
      <c r="F30" s="27"/>
    </row>
    <row r="31" spans="2:6" ht="15.75">
      <c r="B31" s="3" t="s">
        <v>7</v>
      </c>
      <c r="C31" s="24" t="s">
        <v>55</v>
      </c>
      <c r="D31" s="34">
        <f>+AER!B99</f>
        <v>342439.37</v>
      </c>
      <c r="E31" s="34">
        <f>+AER!C99</f>
        <v>3128820.7899999996</v>
      </c>
      <c r="F31" s="27"/>
    </row>
    <row r="32" spans="2:6" ht="15.75">
      <c r="B32" s="3"/>
      <c r="C32" s="3"/>
      <c r="D32" s="71"/>
      <c r="E32" s="35"/>
      <c r="F32" s="27"/>
    </row>
    <row r="33" spans="2:6" ht="15.75">
      <c r="B33" s="5" t="s">
        <v>2</v>
      </c>
      <c r="C33" s="5"/>
      <c r="D33" s="36">
        <f>SUM(D30:D32)</f>
        <v>212620165.33000004</v>
      </c>
      <c r="E33" s="36">
        <f>SUM(E30:E32)</f>
        <v>1267890975.7199996</v>
      </c>
      <c r="F33" s="37"/>
    </row>
    <row r="34" spans="2:6" ht="15.75">
      <c r="B34" s="28"/>
      <c r="C34" s="28"/>
      <c r="D34" s="71"/>
      <c r="E34" s="29"/>
      <c r="F34" s="27"/>
    </row>
    <row r="35" spans="2:6" ht="15.75">
      <c r="B35" s="6" t="s">
        <v>3</v>
      </c>
      <c r="C35" s="6"/>
      <c r="D35" s="38">
        <f>D27-D33</f>
        <v>-63347409.400000036</v>
      </c>
      <c r="E35" s="38">
        <f>E27-E33</f>
        <v>-750372469.6499996</v>
      </c>
      <c r="F35" s="27"/>
    </row>
    <row r="36" spans="2:6" ht="15.75">
      <c r="B36" s="32"/>
      <c r="C36" s="32"/>
      <c r="D36" s="72"/>
      <c r="E36" s="31"/>
      <c r="F36" s="27"/>
    </row>
    <row r="37" spans="2:6" ht="15.75">
      <c r="B37" s="6" t="s">
        <v>4</v>
      </c>
      <c r="C37" s="6"/>
      <c r="D37" s="81">
        <v>501507.41</v>
      </c>
      <c r="E37" s="81">
        <v>2507778.03</v>
      </c>
      <c r="F37" s="27"/>
    </row>
    <row r="38" spans="2:6" ht="12.75">
      <c r="B38" s="27"/>
      <c r="C38" s="27"/>
      <c r="D38" s="73"/>
      <c r="E38" s="39"/>
      <c r="F38" s="27"/>
    </row>
    <row r="39" spans="2:6" ht="16.5" thickBot="1">
      <c r="B39" s="6" t="s">
        <v>97</v>
      </c>
      <c r="C39" s="6"/>
      <c r="D39" s="40">
        <f>+D37+D35</f>
        <v>-62845901.99000004</v>
      </c>
      <c r="E39" s="40">
        <f>+E37+E35</f>
        <v>-747864691.6199996</v>
      </c>
      <c r="F39" s="27"/>
    </row>
    <row r="40" spans="2:6" ht="13.5" thickTop="1">
      <c r="B40" s="27"/>
      <c r="C40" s="27"/>
      <c r="D40" s="27"/>
      <c r="E40" s="37"/>
      <c r="F40" s="27"/>
    </row>
    <row r="41" ht="12.75">
      <c r="E41" s="55"/>
    </row>
    <row r="42" ht="15.75">
      <c r="E42" s="56"/>
    </row>
    <row r="43" spans="1:4" ht="12.75">
      <c r="A43" s="10"/>
      <c r="B43" s="10"/>
      <c r="C43" s="11"/>
      <c r="D43" s="11"/>
    </row>
    <row r="44" spans="1:5" ht="12.75">
      <c r="A44" s="10"/>
      <c r="B44" s="10"/>
      <c r="C44" s="11"/>
      <c r="D44" s="11"/>
      <c r="E44" s="55"/>
    </row>
    <row r="45" spans="1:4" ht="12.75">
      <c r="A45" s="10"/>
      <c r="B45" s="10"/>
      <c r="C45" s="11"/>
      <c r="D45" s="11"/>
    </row>
    <row r="46" spans="1:4" ht="12.75">
      <c r="A46" s="10"/>
      <c r="B46" s="10"/>
      <c r="C46" s="11"/>
      <c r="D46" s="11"/>
    </row>
  </sheetData>
  <sheetProtection/>
  <mergeCells count="4">
    <mergeCell ref="A10:E10"/>
    <mergeCell ref="B11:E11"/>
    <mergeCell ref="B12:E12"/>
    <mergeCell ref="B13:E13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="160" zoomScaleNormal="160" zoomScalePageLayoutView="0" workbookViewId="0" topLeftCell="A83">
      <selection activeCell="B95" sqref="B95:C97"/>
    </sheetView>
  </sheetViews>
  <sheetFormatPr defaultColWidth="12.00390625" defaultRowHeight="12.75"/>
  <cols>
    <col min="1" max="1" width="55.75390625" style="13" customWidth="1"/>
    <col min="2" max="2" width="17.625" style="26" bestFit="1" customWidth="1"/>
    <col min="3" max="3" width="17.625" style="61" bestFit="1" customWidth="1"/>
    <col min="4" max="16384" width="12.00390625" style="13" customWidth="1"/>
  </cols>
  <sheetData>
    <row r="1" ht="15">
      <c r="A1" s="53" t="s">
        <v>78</v>
      </c>
    </row>
    <row r="2" spans="2:3" ht="12.75">
      <c r="B2" s="57" t="s">
        <v>95</v>
      </c>
      <c r="C2" s="62" t="s">
        <v>96</v>
      </c>
    </row>
    <row r="3" spans="1:2" ht="12.75">
      <c r="A3" s="14" t="s">
        <v>30</v>
      </c>
      <c r="B3" s="58"/>
    </row>
    <row r="4" spans="1:4" ht="12.75">
      <c r="A4" s="77" t="s">
        <v>31</v>
      </c>
      <c r="B4" s="59">
        <v>6557.68</v>
      </c>
      <c r="C4" s="41">
        <v>152716.22</v>
      </c>
      <c r="D4" s="42"/>
    </row>
    <row r="5" spans="1:4" ht="12.75">
      <c r="A5" s="77" t="s">
        <v>32</v>
      </c>
      <c r="B5" s="59">
        <v>167234.41</v>
      </c>
      <c r="C5" s="41">
        <v>1150156.38</v>
      </c>
      <c r="D5" s="43"/>
    </row>
    <row r="6" spans="1:4" ht="12.75">
      <c r="A6" s="77" t="s">
        <v>33</v>
      </c>
      <c r="B6" s="59">
        <v>297481.06999999995</v>
      </c>
      <c r="C6" s="41">
        <v>1878666.26</v>
      </c>
      <c r="D6" s="43"/>
    </row>
    <row r="7" spans="1:4" ht="12.75">
      <c r="A7" s="77" t="s">
        <v>34</v>
      </c>
      <c r="B7" s="59">
        <v>23298.9</v>
      </c>
      <c r="C7" s="41">
        <v>148842.9</v>
      </c>
      <c r="D7" s="43"/>
    </row>
    <row r="8" spans="1:4" ht="12.75">
      <c r="A8" s="77" t="s">
        <v>35</v>
      </c>
      <c r="B8" s="59">
        <v>44851.25</v>
      </c>
      <c r="C8" s="41">
        <v>366753.56</v>
      </c>
      <c r="D8" s="43"/>
    </row>
    <row r="9" spans="1:4" ht="12.75">
      <c r="A9" s="77" t="s">
        <v>36</v>
      </c>
      <c r="B9" s="59">
        <v>35647.75</v>
      </c>
      <c r="C9" s="41">
        <v>262207.45</v>
      </c>
      <c r="D9" s="43"/>
    </row>
    <row r="10" spans="1:4" ht="12.75">
      <c r="A10" s="77" t="s">
        <v>37</v>
      </c>
      <c r="B10" s="59">
        <v>15053.45</v>
      </c>
      <c r="C10" s="41">
        <v>234741.27</v>
      </c>
      <c r="D10" s="43"/>
    </row>
    <row r="11" spans="1:4" ht="12.75">
      <c r="A11" s="77" t="s">
        <v>39</v>
      </c>
      <c r="B11" s="59">
        <v>407.85</v>
      </c>
      <c r="C11" s="41">
        <v>2270.21</v>
      </c>
      <c r="D11" s="43"/>
    </row>
    <row r="12" spans="1:4" ht="12.75">
      <c r="A12" s="77" t="s">
        <v>38</v>
      </c>
      <c r="B12" s="59">
        <v>0</v>
      </c>
      <c r="C12" s="41">
        <v>1170</v>
      </c>
      <c r="D12" s="43"/>
    </row>
    <row r="13" spans="1:4" ht="12.75">
      <c r="A13" s="77" t="s">
        <v>58</v>
      </c>
      <c r="B13" s="60">
        <v>209.95</v>
      </c>
      <c r="C13" s="78">
        <v>5269.11</v>
      </c>
      <c r="D13" s="43"/>
    </row>
    <row r="14" spans="1:3" ht="20.25" customHeight="1">
      <c r="A14" s="16" t="s">
        <v>40</v>
      </c>
      <c r="B14" s="75">
        <f>SUM(B4:B13)</f>
        <v>590742.3099999998</v>
      </c>
      <c r="C14" s="76">
        <f>SUM(C4:C13)</f>
        <v>4202793.36</v>
      </c>
    </row>
    <row r="15" spans="1:2" ht="7.5" customHeight="1">
      <c r="A15" s="16"/>
      <c r="B15" s="45"/>
    </row>
    <row r="17" spans="1:3" ht="15.75" thickBot="1">
      <c r="A17" s="17" t="s">
        <v>79</v>
      </c>
      <c r="B17" s="18">
        <f>+B14</f>
        <v>590742.3099999998</v>
      </c>
      <c r="C17" s="18">
        <f>+C14</f>
        <v>4202793.36</v>
      </c>
    </row>
    <row r="18" spans="1:2" ht="15.75" thickTop="1">
      <c r="A18" s="17"/>
      <c r="B18" s="46"/>
    </row>
    <row r="19" ht="12.75">
      <c r="A19" s="54" t="s">
        <v>80</v>
      </c>
    </row>
    <row r="20" ht="8.25" customHeight="1"/>
    <row r="21" ht="12.75">
      <c r="A21" s="14" t="s">
        <v>30</v>
      </c>
    </row>
    <row r="22" spans="1:3" ht="12.75">
      <c r="A22" s="77" t="s">
        <v>31</v>
      </c>
      <c r="B22" s="67">
        <v>6245.41</v>
      </c>
      <c r="C22" s="79">
        <v>145444</v>
      </c>
    </row>
    <row r="23" spans="1:3" ht="12.75">
      <c r="A23" s="77" t="s">
        <v>32</v>
      </c>
      <c r="B23" s="67">
        <v>159270.87</v>
      </c>
      <c r="C23" s="79">
        <v>1095387.01</v>
      </c>
    </row>
    <row r="24" spans="1:3" ht="12.75">
      <c r="A24" s="77" t="s">
        <v>33</v>
      </c>
      <c r="B24" s="67">
        <v>283315.3</v>
      </c>
      <c r="C24" s="79">
        <v>1789205.92</v>
      </c>
    </row>
    <row r="25" spans="1:3" ht="12.75">
      <c r="A25" s="77" t="s">
        <v>34</v>
      </c>
      <c r="B25" s="67">
        <v>18194.08</v>
      </c>
      <c r="C25" s="79">
        <v>137759.77</v>
      </c>
    </row>
    <row r="26" spans="1:3" ht="12.75">
      <c r="A26" s="77" t="s">
        <v>35</v>
      </c>
      <c r="B26" s="67">
        <v>42715.48</v>
      </c>
      <c r="C26" s="79">
        <v>349289.08</v>
      </c>
    </row>
    <row r="27" spans="1:3" ht="12.75">
      <c r="A27" s="77" t="s">
        <v>36</v>
      </c>
      <c r="B27" s="67">
        <v>33950.24</v>
      </c>
      <c r="C27" s="79">
        <v>199593.86</v>
      </c>
    </row>
    <row r="28" spans="1:3" ht="12.75">
      <c r="A28" s="77" t="s">
        <v>37</v>
      </c>
      <c r="B28" s="67">
        <v>14336.62</v>
      </c>
      <c r="C28" s="79">
        <v>223563.09</v>
      </c>
    </row>
    <row r="29" spans="1:3" ht="12.75">
      <c r="A29" s="77" t="s">
        <v>39</v>
      </c>
      <c r="B29" s="67">
        <v>388.43</v>
      </c>
      <c r="C29" s="79">
        <v>2162.1</v>
      </c>
    </row>
    <row r="30" spans="1:3" ht="12.75">
      <c r="A30" s="77" t="s">
        <v>38</v>
      </c>
      <c r="B30" s="67">
        <v>0</v>
      </c>
      <c r="C30" s="79">
        <v>1114.28</v>
      </c>
    </row>
    <row r="31" spans="1:3" ht="12.75">
      <c r="A31" s="77" t="s">
        <v>58</v>
      </c>
      <c r="B31" s="60">
        <v>199.95</v>
      </c>
      <c r="C31" s="80">
        <v>5018.18</v>
      </c>
    </row>
    <row r="32" ht="9" customHeight="1">
      <c r="A32" s="15"/>
    </row>
    <row r="33" spans="1:3" ht="12.75">
      <c r="A33" s="19" t="s">
        <v>41</v>
      </c>
      <c r="B33" s="52">
        <f>SUM(B22:B32)</f>
        <v>558616.38</v>
      </c>
      <c r="C33" s="65">
        <f>SUM(C22:C32)</f>
        <v>3948537.2899999996</v>
      </c>
    </row>
    <row r="34" ht="7.5" customHeight="1">
      <c r="A34" s="15"/>
    </row>
    <row r="35" ht="7.5" customHeight="1"/>
    <row r="36" spans="1:3" ht="15.75" thickBot="1">
      <c r="A36" s="17" t="s">
        <v>81</v>
      </c>
      <c r="B36" s="18">
        <f>+B33</f>
        <v>558616.38</v>
      </c>
      <c r="C36" s="18">
        <f>+C33</f>
        <v>3948537.2899999996</v>
      </c>
    </row>
    <row r="37" spans="1:2" ht="15.75" thickTop="1">
      <c r="A37" s="17"/>
      <c r="B37" s="46"/>
    </row>
    <row r="38" spans="1:2" ht="15">
      <c r="A38" s="53" t="s">
        <v>82</v>
      </c>
      <c r="B38" s="47"/>
    </row>
    <row r="39" spans="1:3" ht="12.75">
      <c r="A39" s="66" t="s">
        <v>19</v>
      </c>
      <c r="B39" s="41">
        <v>39396981.43</v>
      </c>
      <c r="C39" s="41">
        <v>237316934.82</v>
      </c>
    </row>
    <row r="40" spans="1:3" ht="12.75">
      <c r="A40" s="66" t="s">
        <v>20</v>
      </c>
      <c r="B40" s="41">
        <v>327992.5</v>
      </c>
      <c r="C40" s="41">
        <v>403096.33</v>
      </c>
    </row>
    <row r="41" spans="1:3" ht="12.75" hidden="1">
      <c r="A41" s="66" t="s">
        <v>59</v>
      </c>
      <c r="B41" s="41">
        <v>0</v>
      </c>
      <c r="C41" s="41">
        <v>0</v>
      </c>
    </row>
    <row r="42" spans="1:3" ht="12.75">
      <c r="A42" s="66" t="s">
        <v>22</v>
      </c>
      <c r="B42" s="41">
        <v>728587.5</v>
      </c>
      <c r="C42" s="41">
        <v>971087.5</v>
      </c>
    </row>
    <row r="43" spans="1:3" ht="12.75">
      <c r="A43" s="66" t="s">
        <v>12</v>
      </c>
      <c r="B43" s="41">
        <v>42583.33</v>
      </c>
      <c r="C43" s="86">
        <v>42583.33</v>
      </c>
    </row>
    <row r="44" spans="1:3" ht="12.75">
      <c r="A44" s="66" t="s">
        <v>42</v>
      </c>
      <c r="B44" s="63">
        <v>2783663.96</v>
      </c>
      <c r="C44" s="63">
        <v>17839012.23</v>
      </c>
    </row>
    <row r="45" spans="1:3" ht="12.75">
      <c r="A45" s="66" t="s">
        <v>13</v>
      </c>
      <c r="B45" s="63">
        <v>2738291.93</v>
      </c>
      <c r="C45" s="63">
        <v>17151169.55</v>
      </c>
    </row>
    <row r="46" spans="1:3" ht="12.75">
      <c r="A46" s="66" t="s">
        <v>21</v>
      </c>
      <c r="B46" s="63">
        <v>406878.27</v>
      </c>
      <c r="C46" s="63">
        <v>2490866.2600000002</v>
      </c>
    </row>
    <row r="47" spans="1:3" ht="12.75" hidden="1">
      <c r="A47" s="66" t="s">
        <v>88</v>
      </c>
      <c r="B47" s="63">
        <v>0</v>
      </c>
      <c r="C47" s="63">
        <v>0</v>
      </c>
    </row>
    <row r="48" spans="1:3" ht="12.75">
      <c r="A48" s="66" t="s">
        <v>60</v>
      </c>
      <c r="B48" s="63">
        <v>159906.81</v>
      </c>
      <c r="C48" s="63">
        <v>269913.89</v>
      </c>
    </row>
    <row r="49" spans="1:3" ht="12.75" hidden="1">
      <c r="A49" s="66" t="s">
        <v>61</v>
      </c>
      <c r="B49" s="63">
        <v>0</v>
      </c>
      <c r="C49" s="63">
        <v>0</v>
      </c>
    </row>
    <row r="50" spans="1:3" ht="12.75">
      <c r="A50" s="66" t="s">
        <v>74</v>
      </c>
      <c r="B50" s="63">
        <v>333466</v>
      </c>
      <c r="C50" s="63">
        <v>2030796</v>
      </c>
    </row>
    <row r="51" spans="1:3" ht="12.75">
      <c r="A51" s="66" t="s">
        <v>75</v>
      </c>
      <c r="B51" s="63">
        <v>416850</v>
      </c>
      <c r="C51" s="63">
        <v>2501100</v>
      </c>
    </row>
    <row r="52" spans="1:3" ht="12.75" hidden="1">
      <c r="A52" s="66" t="s">
        <v>62</v>
      </c>
      <c r="B52" s="63">
        <v>0</v>
      </c>
      <c r="C52" s="63">
        <v>0</v>
      </c>
    </row>
    <row r="53" spans="1:3" ht="12.75">
      <c r="A53" s="66" t="s">
        <v>63</v>
      </c>
      <c r="B53" s="63">
        <v>0</v>
      </c>
      <c r="C53" s="63">
        <v>7000</v>
      </c>
    </row>
    <row r="54" spans="1:3" ht="12.75">
      <c r="A54" s="66" t="s">
        <v>77</v>
      </c>
      <c r="B54" s="63">
        <v>2010051.26</v>
      </c>
      <c r="C54" s="63">
        <v>12005144.97</v>
      </c>
    </row>
    <row r="55" spans="1:3" ht="12.75">
      <c r="A55" s="66" t="s">
        <v>89</v>
      </c>
      <c r="B55" s="63">
        <v>-147205</v>
      </c>
      <c r="C55" s="63">
        <v>462722.53</v>
      </c>
    </row>
    <row r="56" spans="1:3" ht="12.75">
      <c r="A56" s="66" t="s">
        <v>18</v>
      </c>
      <c r="B56" s="63">
        <v>12200</v>
      </c>
      <c r="C56" s="63">
        <v>147670</v>
      </c>
    </row>
    <row r="57" spans="1:3" ht="12.75">
      <c r="A57" s="66" t="s">
        <v>23</v>
      </c>
      <c r="B57" s="63">
        <v>0</v>
      </c>
      <c r="C57" s="63">
        <v>749564.82</v>
      </c>
    </row>
    <row r="58" spans="1:3" ht="12.75">
      <c r="A58" s="66" t="s">
        <v>43</v>
      </c>
      <c r="B58" s="63">
        <v>85399.99</v>
      </c>
      <c r="C58" s="63">
        <v>512399.95</v>
      </c>
    </row>
    <row r="59" spans="1:3" ht="12.75">
      <c r="A59" s="66" t="s">
        <v>15</v>
      </c>
      <c r="B59" s="63">
        <v>179649</v>
      </c>
      <c r="C59" s="63">
        <v>179649</v>
      </c>
    </row>
    <row r="60" spans="1:3" ht="12.75" customHeight="1">
      <c r="A60" s="66" t="s">
        <v>29</v>
      </c>
      <c r="B60" s="63">
        <v>146386.83</v>
      </c>
      <c r="C60" s="63">
        <v>2376079.81</v>
      </c>
    </row>
    <row r="61" spans="1:3" ht="12.75" customHeight="1">
      <c r="A61" s="66" t="s">
        <v>24</v>
      </c>
      <c r="B61" s="63">
        <v>1077009.12</v>
      </c>
      <c r="C61" s="63">
        <v>6429829.789999999</v>
      </c>
    </row>
    <row r="62" spans="1:3" ht="12.75" customHeight="1">
      <c r="A62" s="66" t="s">
        <v>17</v>
      </c>
      <c r="B62" s="63">
        <v>431071.44</v>
      </c>
      <c r="C62" s="63">
        <v>3632919.17</v>
      </c>
    </row>
    <row r="63" spans="1:3" ht="12.75" customHeight="1">
      <c r="A63" s="66" t="s">
        <v>44</v>
      </c>
      <c r="B63" s="63">
        <v>3121000</v>
      </c>
      <c r="C63" s="63">
        <v>18594675</v>
      </c>
    </row>
    <row r="64" spans="1:3" ht="12.75" customHeight="1">
      <c r="A64" s="66" t="s">
        <v>64</v>
      </c>
      <c r="B64" s="63">
        <v>934650</v>
      </c>
      <c r="C64" s="63">
        <v>1463355.45</v>
      </c>
    </row>
    <row r="65" spans="1:3" ht="12.75" customHeight="1">
      <c r="A65" s="66" t="s">
        <v>11</v>
      </c>
      <c r="B65" s="63">
        <v>513400</v>
      </c>
      <c r="C65" s="63">
        <v>2077300</v>
      </c>
    </row>
    <row r="66" spans="1:3" ht="12.75" customHeight="1">
      <c r="A66" s="66" t="s">
        <v>25</v>
      </c>
      <c r="B66" s="63">
        <v>26621.43</v>
      </c>
      <c r="C66" s="63">
        <v>148752.43</v>
      </c>
    </row>
    <row r="67" spans="1:3" ht="12.75" customHeight="1">
      <c r="A67" s="66" t="s">
        <v>65</v>
      </c>
      <c r="B67" s="63">
        <v>9922885</v>
      </c>
      <c r="C67" s="63">
        <v>13338194</v>
      </c>
    </row>
    <row r="68" spans="1:3" ht="12.75" customHeight="1">
      <c r="A68" s="66" t="s">
        <v>14</v>
      </c>
      <c r="B68" s="63">
        <v>93800</v>
      </c>
      <c r="C68" s="63">
        <v>405721</v>
      </c>
    </row>
    <row r="69" spans="1:3" ht="12.75" customHeight="1">
      <c r="A69" s="66" t="s">
        <v>26</v>
      </c>
      <c r="B69" s="63">
        <v>40000</v>
      </c>
      <c r="C69" s="63">
        <v>193630</v>
      </c>
    </row>
    <row r="70" spans="1:3" ht="12.75" hidden="1">
      <c r="A70" s="66" t="s">
        <v>66</v>
      </c>
      <c r="B70" s="63"/>
      <c r="C70" s="63"/>
    </row>
    <row r="71" spans="1:3" ht="12.75" customHeight="1">
      <c r="A71" s="66" t="s">
        <v>45</v>
      </c>
      <c r="B71" s="63">
        <v>292173.38</v>
      </c>
      <c r="C71" s="63">
        <v>1043108.9099999999</v>
      </c>
    </row>
    <row r="72" spans="1:3" ht="12.75" customHeight="1">
      <c r="A72" s="66" t="s">
        <v>46</v>
      </c>
      <c r="B72" s="63">
        <v>13271.01</v>
      </c>
      <c r="C72" s="63">
        <v>334995.11000000004</v>
      </c>
    </row>
    <row r="73" spans="1:3" ht="12.75" hidden="1">
      <c r="A73" s="66" t="s">
        <v>67</v>
      </c>
      <c r="B73" s="63"/>
      <c r="C73" s="63"/>
    </row>
    <row r="74" spans="1:3" ht="12.75" customHeight="1" hidden="1">
      <c r="A74" s="66" t="s">
        <v>47</v>
      </c>
      <c r="B74" s="63">
        <v>0</v>
      </c>
      <c r="C74" s="63">
        <v>0</v>
      </c>
    </row>
    <row r="75" spans="1:3" ht="12.75" customHeight="1">
      <c r="A75" s="66" t="s">
        <v>48</v>
      </c>
      <c r="B75" s="63">
        <v>331681.49</v>
      </c>
      <c r="C75" s="63">
        <v>1990245.97</v>
      </c>
    </row>
    <row r="76" spans="1:3" ht="12.75" hidden="1">
      <c r="A76" s="66" t="s">
        <v>27</v>
      </c>
      <c r="B76" s="63">
        <v>0</v>
      </c>
      <c r="C76" s="63">
        <v>0</v>
      </c>
    </row>
    <row r="77" spans="1:3" ht="12.75" hidden="1">
      <c r="A77" s="66" t="s">
        <v>68</v>
      </c>
      <c r="B77" s="63">
        <v>0</v>
      </c>
      <c r="C77" s="63">
        <v>0</v>
      </c>
    </row>
    <row r="78" spans="1:3" ht="12.75">
      <c r="A78" s="66" t="s">
        <v>76</v>
      </c>
      <c r="B78" s="63">
        <v>616.67</v>
      </c>
      <c r="C78" s="63">
        <v>3700.02</v>
      </c>
    </row>
    <row r="79" spans="1:3" ht="12.75">
      <c r="A79" s="66" t="s">
        <v>90</v>
      </c>
      <c r="B79" s="63">
        <v>13643666.08</v>
      </c>
      <c r="C79" s="63">
        <v>176308772.43</v>
      </c>
    </row>
    <row r="80" spans="1:3" ht="12.75" hidden="1">
      <c r="A80" s="66" t="s">
        <v>16</v>
      </c>
      <c r="B80" s="63">
        <v>0</v>
      </c>
      <c r="C80" s="63">
        <v>0</v>
      </c>
    </row>
    <row r="81" spans="1:3" ht="12.75" customHeight="1" hidden="1">
      <c r="A81" s="66" t="s">
        <v>92</v>
      </c>
      <c r="B81" s="63">
        <v>0</v>
      </c>
      <c r="C81" s="63">
        <v>0</v>
      </c>
    </row>
    <row r="82" spans="1:3" ht="12.75" customHeight="1" hidden="1">
      <c r="A82" s="66" t="s">
        <v>69</v>
      </c>
      <c r="B82" s="63">
        <v>0</v>
      </c>
      <c r="C82" s="63">
        <v>0</v>
      </c>
    </row>
    <row r="83" spans="1:3" ht="12.75" customHeight="1">
      <c r="A83" s="66" t="s">
        <v>93</v>
      </c>
      <c r="B83" s="63">
        <v>1895500</v>
      </c>
      <c r="C83" s="63">
        <v>53321661</v>
      </c>
    </row>
    <row r="84" spans="1:3" ht="12.75" customHeight="1">
      <c r="A84" s="66" t="s">
        <v>49</v>
      </c>
      <c r="B84" s="63">
        <v>128120963.67</v>
      </c>
      <c r="C84" s="63">
        <v>677525377.04</v>
      </c>
    </row>
    <row r="85" spans="1:3" ht="12.75">
      <c r="A85" s="66" t="s">
        <v>70</v>
      </c>
      <c r="B85" s="63">
        <v>274576.58</v>
      </c>
      <c r="C85" s="63">
        <v>431796.12</v>
      </c>
    </row>
    <row r="86" spans="1:3" ht="12.75">
      <c r="A86" s="66" t="s">
        <v>71</v>
      </c>
      <c r="B86" s="63">
        <v>103740.34</v>
      </c>
      <c r="C86" s="63">
        <v>622442.04</v>
      </c>
    </row>
    <row r="87" spans="1:3" ht="12.75" customHeight="1" hidden="1">
      <c r="A87" s="66" t="s">
        <v>68</v>
      </c>
      <c r="B87" s="63"/>
      <c r="C87" s="63"/>
    </row>
    <row r="88" spans="1:3" ht="12.75">
      <c r="A88" s="66" t="s">
        <v>50</v>
      </c>
      <c r="B88" s="63">
        <v>1351176</v>
      </c>
      <c r="C88" s="63">
        <v>8413492.12</v>
      </c>
    </row>
    <row r="89" spans="1:3" ht="12.75">
      <c r="A89" s="66" t="s">
        <v>72</v>
      </c>
      <c r="B89" s="63">
        <v>22000</v>
      </c>
      <c r="C89" s="63">
        <v>32000</v>
      </c>
    </row>
    <row r="90" spans="1:3" ht="12.75" customHeight="1">
      <c r="A90" s="66" t="s">
        <v>94</v>
      </c>
      <c r="B90" s="64">
        <v>446239.94</v>
      </c>
      <c r="C90" s="64">
        <v>993396.34</v>
      </c>
    </row>
    <row r="91" spans="1:3" ht="23.25" customHeight="1" thickBot="1">
      <c r="A91" s="17" t="s">
        <v>83</v>
      </c>
      <c r="B91" s="49">
        <f>SUM(B39:B90)</f>
        <v>212277725.96000004</v>
      </c>
      <c r="C91" s="49">
        <f>SUM(C39:C90)</f>
        <v>1264762154.9299996</v>
      </c>
    </row>
    <row r="92" spans="1:2" ht="9.75" customHeight="1" thickTop="1">
      <c r="A92" s="20"/>
      <c r="B92" s="50"/>
    </row>
    <row r="93" spans="1:2" ht="15" customHeight="1">
      <c r="A93" s="53" t="s">
        <v>84</v>
      </c>
      <c r="B93" s="48"/>
    </row>
    <row r="94" spans="1:2" ht="12.75" customHeight="1">
      <c r="A94" s="12"/>
      <c r="B94" s="48"/>
    </row>
    <row r="95" spans="1:3" ht="12.75" customHeight="1">
      <c r="A95" s="77" t="s">
        <v>73</v>
      </c>
      <c r="B95" s="67">
        <v>233369.17</v>
      </c>
      <c r="C95" s="67">
        <v>2056554.47</v>
      </c>
    </row>
    <row r="96" spans="1:3" ht="12.75" customHeight="1">
      <c r="A96" s="77" t="s">
        <v>28</v>
      </c>
      <c r="B96" s="67">
        <v>4615</v>
      </c>
      <c r="C96" s="67">
        <v>169162</v>
      </c>
    </row>
    <row r="97" spans="1:3" ht="12.75" customHeight="1">
      <c r="A97" s="15" t="s">
        <v>51</v>
      </c>
      <c r="B97" s="60">
        <v>104455.2</v>
      </c>
      <c r="C97" s="60">
        <v>903104.32</v>
      </c>
    </row>
    <row r="98" spans="1:2" ht="12.75" customHeight="1">
      <c r="A98" s="15"/>
      <c r="B98" s="48"/>
    </row>
    <row r="99" spans="1:3" ht="15.75" thickBot="1">
      <c r="A99" s="17" t="s">
        <v>85</v>
      </c>
      <c r="B99" s="21">
        <f>SUM(B95:B97)</f>
        <v>342439.37</v>
      </c>
      <c r="C99" s="21">
        <f>SUM(C95:C97)</f>
        <v>3128820.7899999996</v>
      </c>
    </row>
    <row r="100" spans="1:2" ht="12.75" customHeight="1" thickTop="1">
      <c r="A100" s="15"/>
      <c r="B100" s="48"/>
    </row>
    <row r="101" spans="1:2" ht="12.75" customHeight="1">
      <c r="A101" s="15"/>
      <c r="B101" s="48"/>
    </row>
    <row r="102" spans="1:2" ht="12.75" customHeight="1">
      <c r="A102" s="22"/>
      <c r="B102" s="48"/>
    </row>
    <row r="103" spans="1:2" ht="12.75" customHeight="1">
      <c r="A103" s="15"/>
      <c r="B103" s="48"/>
    </row>
    <row r="104" spans="1:2" ht="12.75" customHeight="1">
      <c r="A104" s="15"/>
      <c r="B104" s="48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6" spans="1:2" ht="12.75">
      <c r="A116" s="23"/>
      <c r="B116" s="44"/>
    </row>
    <row r="117" spans="1:2" ht="12.75">
      <c r="A117" s="23"/>
      <c r="B117" s="44"/>
    </row>
    <row r="118" spans="1:2" ht="12.75">
      <c r="A118" s="23"/>
      <c r="B118" s="44"/>
    </row>
    <row r="119" spans="1:2" ht="12.75">
      <c r="A119" s="23"/>
      <c r="B119" s="44"/>
    </row>
    <row r="120" spans="1:2" ht="12.75">
      <c r="A120" s="23"/>
      <c r="B120" s="44"/>
    </row>
    <row r="121" spans="1:2" ht="12.75">
      <c r="A121" s="23"/>
      <c r="B121" s="44"/>
    </row>
    <row r="122" spans="1:2" ht="12.75">
      <c r="A122" s="23"/>
      <c r="B122" s="44"/>
    </row>
    <row r="123" spans="1:2" ht="12.75">
      <c r="A123" s="23"/>
      <c r="B123" s="44"/>
    </row>
    <row r="124" spans="1:2" ht="12.75">
      <c r="A124" s="23"/>
      <c r="B124" s="44"/>
    </row>
    <row r="125" spans="1:2" ht="12.75">
      <c r="A125" s="23"/>
      <c r="B125" s="44"/>
    </row>
    <row r="126" spans="1:2" ht="12.75">
      <c r="A126" s="23"/>
      <c r="B126" s="44"/>
    </row>
    <row r="127" spans="1:2" ht="12.75">
      <c r="A127" s="23"/>
      <c r="B127" s="44"/>
    </row>
    <row r="128" spans="1:2" ht="12.75">
      <c r="A128" s="23"/>
      <c r="B128" s="44"/>
    </row>
    <row r="129" spans="1:2" ht="12.75">
      <c r="A129" s="23"/>
      <c r="B129" s="44"/>
    </row>
    <row r="130" spans="1:2" ht="12.75">
      <c r="A130" s="23"/>
      <c r="B130" s="44"/>
    </row>
    <row r="131" spans="1:2" ht="12.75">
      <c r="A131" s="23"/>
      <c r="B131" s="44"/>
    </row>
    <row r="132" spans="1:2" ht="12.75">
      <c r="A132" s="23"/>
      <c r="B132" s="44"/>
    </row>
    <row r="133" spans="1:2" ht="12.75">
      <c r="A133" s="23"/>
      <c r="B133" s="44"/>
    </row>
    <row r="134" spans="1:2" ht="12.75">
      <c r="A134" s="23"/>
      <c r="B134" s="44"/>
    </row>
    <row r="135" spans="1:2" ht="12.75">
      <c r="A135" s="23"/>
      <c r="B135" s="44"/>
    </row>
    <row r="136" spans="1:2" ht="12.75">
      <c r="A136" s="23"/>
      <c r="B136" s="44"/>
    </row>
    <row r="137" spans="1:2" ht="12.75">
      <c r="A137" s="23"/>
      <c r="B137" s="44"/>
    </row>
    <row r="138" spans="1:2" ht="12.75">
      <c r="A138" s="23"/>
      <c r="B138" s="44"/>
    </row>
    <row r="139" spans="1:2" ht="12.75">
      <c r="A139" s="23"/>
      <c r="B139" s="44"/>
    </row>
    <row r="140" spans="1:2" ht="12.75">
      <c r="A140" s="23"/>
      <c r="B140" s="44"/>
    </row>
    <row r="141" spans="1:2" ht="12.75">
      <c r="A141" s="23"/>
      <c r="B141" s="44"/>
    </row>
    <row r="142" spans="1:2" ht="12.75">
      <c r="A142" s="23"/>
      <c r="B142" s="44"/>
    </row>
    <row r="143" spans="1:2" ht="12.75">
      <c r="A143" s="23"/>
      <c r="B143" s="44"/>
    </row>
    <row r="144" spans="1:2" ht="12.75">
      <c r="A144" s="23"/>
      <c r="B144" s="44"/>
    </row>
    <row r="145" spans="1:2" ht="12.75">
      <c r="A145" s="23"/>
      <c r="B145" s="44"/>
    </row>
    <row r="146" spans="1:2" ht="12.75">
      <c r="A146" s="23"/>
      <c r="B146" s="44"/>
    </row>
    <row r="147" spans="1:2" ht="12.75">
      <c r="A147" s="23"/>
      <c r="B147" s="44"/>
    </row>
    <row r="148" spans="1:2" ht="12.75">
      <c r="A148" s="23"/>
      <c r="B148" s="44"/>
    </row>
    <row r="149" spans="1:2" ht="12.75">
      <c r="A149" s="23"/>
      <c r="B149" s="44"/>
    </row>
    <row r="150" spans="1:2" ht="12.75">
      <c r="A150" s="23"/>
      <c r="B150" s="44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30 de junio de 2016
Valores en RD$
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2016-07-29T16:11:35Z</cp:lastPrinted>
  <dcterms:created xsi:type="dcterms:W3CDTF">1999-04-24T14:30:54Z</dcterms:created>
  <dcterms:modified xsi:type="dcterms:W3CDTF">2016-07-29T16:11:39Z</dcterms:modified>
  <cp:category/>
  <cp:version/>
  <cp:contentType/>
  <cp:contentStatus/>
</cp:coreProperties>
</file>