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  <sheet name="Hoja3" sheetId="3" r:id="rId3"/>
  </sheets>
  <definedNames>
    <definedName name="_xlnm.Print_Titles" localSheetId="1">'AER'!$4:$4</definedName>
  </definedNames>
  <calcPr fullCalcOnLoad="1"/>
</workbook>
</file>

<file path=xl/sharedStrings.xml><?xml version="1.0" encoding="utf-8"?>
<sst xmlns="http://schemas.openxmlformats.org/spreadsheetml/2006/main" count="386" uniqueCount="174">
  <si>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</si>
  <si>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</si>
  <si>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</si>
  <si>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</si>
  <si>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</si>
  <si>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</si>
  <si>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</si>
  <si>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</si>
  <si>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</si>
  <si>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</si>
  <si>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</si>
  <si>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Gastos de Personal</t>
  </si>
  <si>
    <t>Labor Realizada</t>
  </si>
  <si>
    <t>Regalia Pascual</t>
  </si>
  <si>
    <t>Seguro de Pensiones</t>
  </si>
  <si>
    <t>Seguro Familiar de Salud</t>
  </si>
  <si>
    <t>Uniformes Personal Vtas</t>
  </si>
  <si>
    <t>Uniformes - Gcia Mercados</t>
  </si>
  <si>
    <t>Transporte</t>
  </si>
  <si>
    <t>Transporte-Gcia Mercado</t>
  </si>
  <si>
    <t>Labor Extra X C. Distribu</t>
  </si>
  <si>
    <t>Labor Extra. Gcia. Mercad</t>
  </si>
  <si>
    <t>Labor Extra. Log. y Dist.</t>
  </si>
  <si>
    <t>Almuerzos y Refrigerios</t>
  </si>
  <si>
    <t>Almuerzos- Ref. Gcia Merc</t>
  </si>
  <si>
    <t>Almuerzos-Ref. Gcia. Merc</t>
  </si>
  <si>
    <t>Materiales y Utiles Ofici</t>
  </si>
  <si>
    <t>Materiales y Utiles Super</t>
  </si>
  <si>
    <t>Mater Utiles Gcia.Log.Dis</t>
  </si>
  <si>
    <t>Mater Utiles Gcia. Mercad</t>
  </si>
  <si>
    <t>Gastos de Viajes</t>
  </si>
  <si>
    <t>Gtos Viajes Super V</t>
  </si>
  <si>
    <t>Gtos Viajes Gcia Mercados</t>
  </si>
  <si>
    <t>Publicidad y Promocion</t>
  </si>
  <si>
    <t>Energia Electrica</t>
  </si>
  <si>
    <t>Gastos de Estibadores</t>
  </si>
  <si>
    <t>G. Estibadores G. Mercado</t>
  </si>
  <si>
    <t>Almacenamientos de Produc</t>
  </si>
  <si>
    <t>Alquiler de Vehiculos</t>
  </si>
  <si>
    <t>Alquiler Local Comercial</t>
  </si>
  <si>
    <t>Decomisos de Productos</t>
  </si>
  <si>
    <t>Combustible y Lubricantes</t>
  </si>
  <si>
    <t>Material de Empaque</t>
  </si>
  <si>
    <t>Alquiler Eq. y Otros</t>
  </si>
  <si>
    <t>Alquiler Eq. y Ot-Super I</t>
  </si>
  <si>
    <t>Alq. Eq. y Ot-Super II</t>
  </si>
  <si>
    <t>Alq. Eq. y Ot-Super III</t>
  </si>
  <si>
    <t>Alq. Eq. y Ot-Super V</t>
  </si>
  <si>
    <t>Alq. Eq. y Ot-Super Stgo</t>
  </si>
  <si>
    <t>Alq. Eq. y Ot-Gcia. Merca</t>
  </si>
  <si>
    <t>Servicio de Comunicacion</t>
  </si>
  <si>
    <t>Servicio de Transporte</t>
  </si>
  <si>
    <t>Mant. Sist. Centros Distr</t>
  </si>
  <si>
    <t>Mant. Sist. Super II</t>
  </si>
  <si>
    <t>Mant. Sist. Super III</t>
  </si>
  <si>
    <t>Mant. Sist. Super H.Mayor</t>
  </si>
  <si>
    <t>Mant. Sist. Super Miches</t>
  </si>
  <si>
    <t>Mant. Sist. Super Stgo.</t>
  </si>
  <si>
    <t>Mant. Sist. Gcia. Mercado</t>
  </si>
  <si>
    <t>Mant. Sist. Cedro Miches</t>
  </si>
  <si>
    <t>Mant. Sist. El Seibo</t>
  </si>
  <si>
    <t>Mant. Sist.Pedro Sánchez</t>
  </si>
  <si>
    <t>Gastos por Ctas. Incobrab</t>
  </si>
  <si>
    <t>Gastos Operativo Mer Pr</t>
  </si>
  <si>
    <t>Flete y Acarreo</t>
  </si>
  <si>
    <t>Gastos Miscelaneos</t>
  </si>
  <si>
    <t>Gtos Miscelan Gerencia Me</t>
  </si>
  <si>
    <t>Gastos Gles Administrativ</t>
  </si>
  <si>
    <t>Sueldos</t>
  </si>
  <si>
    <t>Labor Extraordinaria</t>
  </si>
  <si>
    <t>Vacaciones</t>
  </si>
  <si>
    <t>Seguro Riesgos Laborales</t>
  </si>
  <si>
    <t>Capacitacion y Entrenamie</t>
  </si>
  <si>
    <t>Uniforme de Personal</t>
  </si>
  <si>
    <t>Almuerzo y Refrigerio</t>
  </si>
  <si>
    <t>Seguro Medico</t>
  </si>
  <si>
    <t>Gtos Represent. y Combust</t>
  </si>
  <si>
    <t>Prést. E. Feliz Asumido</t>
  </si>
  <si>
    <t>Subsidio Comida Empleado</t>
  </si>
  <si>
    <t>Indemnización Ley 41-08</t>
  </si>
  <si>
    <t>Asignacion Combustible</t>
  </si>
  <si>
    <t>Otros Gastos de Personal</t>
  </si>
  <si>
    <t>Materiales Utiles Oficina</t>
  </si>
  <si>
    <t>Materiales Eléct. y Afin</t>
  </si>
  <si>
    <t>Alquiler Vehiculos F. y E</t>
  </si>
  <si>
    <t>Combustibles y Lubricante</t>
  </si>
  <si>
    <t>Amortización GPA</t>
  </si>
  <si>
    <t>Amort. Placas y Matrícula</t>
  </si>
  <si>
    <t>Amort. Susc. Editora Hoy</t>
  </si>
  <si>
    <t>Energía Eléctrica</t>
  </si>
  <si>
    <t>Depreciacion Activos Fijo</t>
  </si>
  <si>
    <t>Agua y Basura</t>
  </si>
  <si>
    <t>Honorarios Profesionales</t>
  </si>
  <si>
    <t>Gastos Legales</t>
  </si>
  <si>
    <t>Mat. y  Utiles  Limpieza</t>
  </si>
  <si>
    <t>Donaciones de Productos</t>
  </si>
  <si>
    <t>Otras Donaciones</t>
  </si>
  <si>
    <t>Alquiler de Equipos</t>
  </si>
  <si>
    <t>Floristeria y Jardineria</t>
  </si>
  <si>
    <t>Utensilios de Cocina</t>
  </si>
  <si>
    <t>Eventos y Motivos Navideñ</t>
  </si>
  <si>
    <t>Mant.Equipos Supermercado</t>
  </si>
  <si>
    <t>Mat.y Utiles Serv.Segurid</t>
  </si>
  <si>
    <t>Amortización O.Activos</t>
  </si>
  <si>
    <t>Valijas de Seguridad</t>
  </si>
  <si>
    <t>Rep. Vallas Publicitarias</t>
  </si>
  <si>
    <t>Interes Sobre Prestamos</t>
  </si>
  <si>
    <t>Comisiones Bancarias</t>
  </si>
  <si>
    <t>Imp. sobre Cheques y Tran</t>
  </si>
  <si>
    <t>Intereses Sobregiros y FT</t>
  </si>
  <si>
    <t>Cargos por Mora</t>
  </si>
  <si>
    <t>Comisión Tarj. Crédito</t>
  </si>
  <si>
    <t>Gastos Operativos de Ventas</t>
  </si>
  <si>
    <t>Gastos Médicos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</si>
  <si>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</si>
  <si>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</si>
  <si>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</si>
  <si>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</si>
  <si>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</si>
  <si>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</si>
  <si>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</si>
  <si>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</si>
  <si>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</si>
  <si>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</si>
  <si>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</si>
  <si>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</si>
  <si>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</si>
  <si>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</si>
  <si>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</si>
  <si>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Unidades Móviles, Operativos de Ventas, etc</t>
  </si>
  <si>
    <t>Total Plazas Agropecuarias y Unidades Móviles</t>
  </si>
  <si>
    <t>Total Costo de Ventas por Supermercados</t>
  </si>
  <si>
    <t>Sistema de Pensiones</t>
  </si>
  <si>
    <t>Asignación para Combustible y Gastos de Representación</t>
  </si>
  <si>
    <t>Servicios Prestados</t>
  </si>
  <si>
    <t>Alquiler de Vehiculos para Operativos de Ventas</t>
  </si>
  <si>
    <t>Material de Empaques de Mercancias</t>
  </si>
  <si>
    <t>Materiales y Utiles Oficina</t>
  </si>
  <si>
    <t>Utiles y Servicios de  Limpieza</t>
  </si>
  <si>
    <t>Alquiler Equipos y Otros</t>
  </si>
  <si>
    <t>Alquiler Locales Comerciales</t>
  </si>
  <si>
    <t>Seminarios y Foros Institucionales</t>
  </si>
  <si>
    <t>Intereses y Cargos por  Mora TSS</t>
  </si>
  <si>
    <t>Reparaciones y Mant. Activos Fijos</t>
  </si>
  <si>
    <t>Gastos por Cuentas Incobrables</t>
  </si>
  <si>
    <t>Amortización GPA- Seguros</t>
  </si>
  <si>
    <t>Depreciacion Activos Fijos</t>
  </si>
  <si>
    <t>Intereses Sobre Préstamos</t>
  </si>
  <si>
    <t>Comisiones Tarjetas de Crédito</t>
  </si>
  <si>
    <t>Impuestos sobre Cheques y Transferencias</t>
  </si>
  <si>
    <t>Resultado del Periodo  Enero-Abril 2013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</si>
  <si>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</si>
  <si>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</si>
  <si>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</si>
  <si>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</si>
  <si>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</si>
  <si>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</si>
  <si>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</si>
  <si>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</si>
  <si>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Nota No. 01</t>
  </si>
  <si>
    <t>Nota No. 02</t>
  </si>
  <si>
    <t>Nota No. 03</t>
  </si>
  <si>
    <t>Nota No. 04</t>
  </si>
  <si>
    <t>Interes.-Cargosx Mora-TSS</t>
  </si>
  <si>
    <t xml:space="preserve">Sueldos </t>
  </si>
  <si>
    <t>Seguro de Riesgos Laborales</t>
  </si>
  <si>
    <t>Material de Empaques de Mercancia</t>
  </si>
  <si>
    <t>Eventos, Seminarios y Foros Institucionales Promocionales</t>
  </si>
  <si>
    <t>Amort. Seguros</t>
  </si>
  <si>
    <t>Reparaciones y Mantenimiento de Activos Fijos</t>
  </si>
  <si>
    <t>Eventos Seminario y Foro Institu.</t>
  </si>
  <si>
    <t>Aportes Gobierno Central  Nómina</t>
  </si>
  <si>
    <t>Aportes Gobierno Central Gtos. Operacionales</t>
  </si>
  <si>
    <t>Seguro Médico</t>
  </si>
</sst>
</file>

<file path=xl/styles.xml><?xml version="1.0" encoding="utf-8"?>
<styleSheet xmlns="http://schemas.openxmlformats.org/spreadsheetml/2006/main">
  <numFmts count="2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</numFmts>
  <fonts count="64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4" fillId="0" borderId="0" xfId="81">
      <alignment/>
      <protection/>
    </xf>
    <xf numFmtId="3" fontId="4" fillId="0" borderId="0" xfId="81" applyNumberFormat="1">
      <alignment/>
      <protection/>
    </xf>
    <xf numFmtId="0" fontId="14" fillId="0" borderId="0" xfId="81" applyFont="1">
      <alignment/>
      <protection/>
    </xf>
    <xf numFmtId="3" fontId="14" fillId="0" borderId="0" xfId="81" applyNumberFormat="1" applyFont="1">
      <alignment/>
      <protection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5" fillId="0" borderId="0" xfId="80" applyFont="1" applyAlignment="1" quotePrefix="1">
      <alignment horizontal="left"/>
      <protection/>
    </xf>
    <xf numFmtId="0" fontId="4" fillId="0" borderId="0" xfId="80">
      <alignment/>
      <protection/>
    </xf>
    <xf numFmtId="0" fontId="15" fillId="0" borderId="0" xfId="80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0" applyFont="1" applyAlignment="1">
      <alignment horizontal="left"/>
      <protection/>
    </xf>
    <xf numFmtId="4" fontId="22" fillId="0" borderId="10" xfId="80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1" fillId="0" borderId="0" xfId="80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0" applyNumberFormat="1" applyFont="1" applyBorder="1">
      <alignment/>
      <protection/>
    </xf>
    <xf numFmtId="0" fontId="10" fillId="0" borderId="0" xfId="80" applyFont="1" applyAlignment="1">
      <alignment horizontal="left"/>
      <protection/>
    </xf>
    <xf numFmtId="0" fontId="4" fillId="0" borderId="0" xfId="80" applyFont="1">
      <alignment/>
      <protection/>
    </xf>
    <xf numFmtId="4" fontId="25" fillId="0" borderId="12" xfId="80" applyNumberFormat="1" applyFont="1" applyBorder="1">
      <alignment/>
      <protection/>
    </xf>
    <xf numFmtId="4" fontId="4" fillId="0" borderId="0" xfId="80" applyNumberFormat="1" applyFont="1" applyFill="1">
      <alignment/>
      <protection/>
    </xf>
    <xf numFmtId="4" fontId="17" fillId="0" borderId="0" xfId="0" applyNumberFormat="1" applyFont="1" applyFill="1" applyBorder="1" applyAlignment="1">
      <alignment horizontal="right"/>
    </xf>
    <xf numFmtId="4" fontId="15" fillId="0" borderId="11" xfId="80" applyNumberFormat="1" applyFont="1" applyFill="1" applyBorder="1">
      <alignment/>
      <protection/>
    </xf>
    <xf numFmtId="4" fontId="22" fillId="0" borderId="10" xfId="80" applyNumberFormat="1" applyFont="1" applyFill="1" applyBorder="1">
      <alignment/>
      <protection/>
    </xf>
    <xf numFmtId="4" fontId="21" fillId="0" borderId="0" xfId="80" applyNumberFormat="1" applyFont="1" applyFill="1">
      <alignment/>
      <protection/>
    </xf>
    <xf numFmtId="4" fontId="24" fillId="0" borderId="0" xfId="80" applyNumberFormat="1" applyFont="1" applyFill="1" applyAlignment="1">
      <alignment horizontal="centerContinuous"/>
      <protection/>
    </xf>
    <xf numFmtId="4" fontId="5" fillId="0" borderId="0" xfId="81" applyNumberFormat="1" applyFont="1" applyBorder="1" applyAlignment="1">
      <alignment horizontal="center"/>
      <protection/>
    </xf>
    <xf numFmtId="0" fontId="63" fillId="0" borderId="0" xfId="0" applyFont="1" applyAlignment="1">
      <alignment horizontal="left"/>
    </xf>
    <xf numFmtId="40" fontId="63" fillId="0" borderId="0" xfId="0" applyNumberFormat="1" applyFont="1" applyAlignment="1">
      <alignment/>
    </xf>
    <xf numFmtId="40" fontId="63" fillId="0" borderId="0" xfId="0" applyNumberFormat="1" applyFont="1" applyAlignment="1">
      <alignment horizontal="right"/>
    </xf>
    <xf numFmtId="40" fontId="63" fillId="0" borderId="11" xfId="0" applyNumberFormat="1" applyFont="1" applyBorder="1" applyAlignment="1">
      <alignment horizontal="right"/>
    </xf>
    <xf numFmtId="40" fontId="63" fillId="0" borderId="11" xfId="0" applyNumberFormat="1" applyFont="1" applyBorder="1" applyAlignment="1">
      <alignment/>
    </xf>
    <xf numFmtId="0" fontId="4" fillId="0" borderId="13" xfId="81" applyBorder="1">
      <alignment/>
      <protection/>
    </xf>
    <xf numFmtId="3" fontId="4" fillId="0" borderId="14" xfId="81" applyNumberFormat="1" applyBorder="1">
      <alignment/>
      <protection/>
    </xf>
    <xf numFmtId="0" fontId="4" fillId="0" borderId="15" xfId="81" applyBorder="1">
      <alignment/>
      <protection/>
    </xf>
    <xf numFmtId="0" fontId="4" fillId="0" borderId="16" xfId="81" applyBorder="1">
      <alignment/>
      <protection/>
    </xf>
    <xf numFmtId="3" fontId="4" fillId="0" borderId="0" xfId="81" applyNumberFormat="1" applyBorder="1">
      <alignment/>
      <protection/>
    </xf>
    <xf numFmtId="0" fontId="4" fillId="0" borderId="17" xfId="81" applyBorder="1">
      <alignment/>
      <protection/>
    </xf>
    <xf numFmtId="0" fontId="6" fillId="0" borderId="16" xfId="81" applyFont="1" applyBorder="1" applyAlignment="1">
      <alignment horizontal="centerContinuous"/>
      <protection/>
    </xf>
    <xf numFmtId="0" fontId="6" fillId="0" borderId="0" xfId="81" applyFont="1" applyBorder="1" applyAlignment="1">
      <alignment horizontal="centerContinuous"/>
      <protection/>
    </xf>
    <xf numFmtId="3" fontId="5" fillId="0" borderId="17" xfId="81" applyNumberFormat="1" applyFont="1" applyBorder="1" applyAlignment="1">
      <alignment horizontal="centerContinuous"/>
      <protection/>
    </xf>
    <xf numFmtId="0" fontId="7" fillId="0" borderId="16" xfId="81" applyFont="1" applyBorder="1">
      <alignment/>
      <protection/>
    </xf>
    <xf numFmtId="0" fontId="7" fillId="0" borderId="0" xfId="81" applyFont="1" applyBorder="1">
      <alignment/>
      <protection/>
    </xf>
    <xf numFmtId="3" fontId="7" fillId="0" borderId="17" xfId="81" applyNumberFormat="1" applyFont="1" applyBorder="1">
      <alignment/>
      <protection/>
    </xf>
    <xf numFmtId="39" fontId="5" fillId="0" borderId="17" xfId="81" applyNumberFormat="1" applyFont="1" applyBorder="1" applyAlignment="1">
      <alignment horizontal="center"/>
      <protection/>
    </xf>
    <xf numFmtId="0" fontId="7" fillId="0" borderId="16" xfId="81" applyFont="1" applyBorder="1" applyAlignment="1">
      <alignment horizontal="left"/>
      <protection/>
    </xf>
    <xf numFmtId="0" fontId="27" fillId="0" borderId="0" xfId="81" applyFont="1" applyBorder="1" applyAlignment="1">
      <alignment horizontal="center"/>
      <protection/>
    </xf>
    <xf numFmtId="39" fontId="7" fillId="0" borderId="17" xfId="81" applyNumberFormat="1" applyFont="1" applyBorder="1">
      <alignment/>
      <protection/>
    </xf>
    <xf numFmtId="0" fontId="7" fillId="0" borderId="0" xfId="81" applyFont="1" applyBorder="1" applyAlignment="1">
      <alignment horizontal="left"/>
      <protection/>
    </xf>
    <xf numFmtId="39" fontId="7" fillId="0" borderId="18" xfId="81" applyNumberFormat="1" applyFont="1" applyBorder="1">
      <alignment/>
      <protection/>
    </xf>
    <xf numFmtId="39" fontId="5" fillId="0" borderId="17" xfId="81" applyNumberFormat="1" applyFont="1" applyBorder="1">
      <alignment/>
      <protection/>
    </xf>
    <xf numFmtId="0" fontId="5" fillId="0" borderId="16" xfId="81" applyFont="1" applyBorder="1" applyAlignment="1">
      <alignment horizontal="left"/>
      <protection/>
    </xf>
    <xf numFmtId="0" fontId="5" fillId="0" borderId="0" xfId="81" applyFont="1" applyBorder="1" applyAlignment="1">
      <alignment horizontal="left"/>
      <protection/>
    </xf>
    <xf numFmtId="0" fontId="5" fillId="0" borderId="16" xfId="81" applyFont="1" applyBorder="1" applyAlignment="1">
      <alignment horizontal="left"/>
      <protection/>
    </xf>
    <xf numFmtId="0" fontId="5" fillId="0" borderId="0" xfId="81" applyFont="1" applyBorder="1" applyAlignment="1">
      <alignment horizontal="left"/>
      <protection/>
    </xf>
    <xf numFmtId="39" fontId="5" fillId="0" borderId="17" xfId="81" applyNumberFormat="1" applyFont="1" applyBorder="1">
      <alignment/>
      <protection/>
    </xf>
    <xf numFmtId="0" fontId="5" fillId="0" borderId="16" xfId="81" applyFont="1" applyBorder="1">
      <alignment/>
      <protection/>
    </xf>
    <xf numFmtId="0" fontId="5" fillId="0" borderId="0" xfId="81" applyFont="1" applyBorder="1">
      <alignment/>
      <protection/>
    </xf>
    <xf numFmtId="0" fontId="7" fillId="0" borderId="16" xfId="81" applyFont="1" applyBorder="1" applyAlignment="1" quotePrefix="1">
      <alignment horizontal="left"/>
      <protection/>
    </xf>
    <xf numFmtId="39" fontId="13" fillId="0" borderId="17" xfId="81" applyNumberFormat="1" applyFont="1" applyFill="1" applyBorder="1">
      <alignment/>
      <protection/>
    </xf>
    <xf numFmtId="39" fontId="13" fillId="0" borderId="18" xfId="81" applyNumberFormat="1" applyFont="1" applyFill="1" applyBorder="1">
      <alignment/>
      <protection/>
    </xf>
    <xf numFmtId="0" fontId="5" fillId="0" borderId="16" xfId="81" applyFont="1" applyBorder="1" applyAlignment="1" quotePrefix="1">
      <alignment horizontal="left"/>
      <protection/>
    </xf>
    <xf numFmtId="0" fontId="5" fillId="0" borderId="0" xfId="81" applyFont="1" applyBorder="1" applyAlignment="1" quotePrefix="1">
      <alignment horizontal="left"/>
      <protection/>
    </xf>
    <xf numFmtId="39" fontId="5" fillId="0" borderId="18" xfId="81" applyNumberFormat="1" applyFont="1" applyBorder="1">
      <alignment/>
      <protection/>
    </xf>
    <xf numFmtId="39" fontId="8" fillId="0" borderId="17" xfId="81" applyNumberFormat="1" applyFont="1" applyBorder="1">
      <alignment/>
      <protection/>
    </xf>
    <xf numFmtId="0" fontId="4" fillId="0" borderId="0" xfId="81" applyBorder="1">
      <alignment/>
      <protection/>
    </xf>
    <xf numFmtId="39" fontId="4" fillId="0" borderId="17" xfId="81" applyNumberFormat="1" applyBorder="1">
      <alignment/>
      <protection/>
    </xf>
    <xf numFmtId="39" fontId="9" fillId="0" borderId="19" xfId="81" applyNumberFormat="1" applyFont="1" applyBorder="1">
      <alignment/>
      <protection/>
    </xf>
    <xf numFmtId="0" fontId="4" fillId="0" borderId="20" xfId="81" applyBorder="1">
      <alignment/>
      <protection/>
    </xf>
    <xf numFmtId="0" fontId="4" fillId="0" borderId="11" xfId="81" applyBorder="1">
      <alignment/>
      <protection/>
    </xf>
    <xf numFmtId="3" fontId="4" fillId="0" borderId="18" xfId="81" applyNumberFormat="1" applyBorder="1">
      <alignment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rmal_Hoja1 (2)" xfId="80"/>
    <cellStyle name="Normal_Hoja1 (3)" xfId="81"/>
    <cellStyle name="Notas" xfId="82"/>
    <cellStyle name="Percent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66675</xdr:rowOff>
    </xdr:from>
    <xdr:to>
      <xdr:col>4</xdr:col>
      <xdr:colOff>9525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28600"/>
          <a:ext cx="70961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zoomScalePageLayoutView="0" workbookViewId="0" topLeftCell="A1">
      <selection activeCell="D37" sqref="B1:D37"/>
    </sheetView>
  </sheetViews>
  <sheetFormatPr defaultColWidth="12.00390625" defaultRowHeight="12.75"/>
  <cols>
    <col min="1" max="1" width="22.375" style="1" customWidth="1"/>
    <col min="2" max="2" width="30.75390625" style="1" customWidth="1"/>
    <col min="3" max="3" width="31.375" style="2" customWidth="1"/>
    <col min="4" max="4" width="33.00390625" style="1" customWidth="1"/>
    <col min="5" max="5" width="30.375" style="1" customWidth="1"/>
    <col min="6" max="16384" width="12.00390625" style="1" customWidth="1"/>
  </cols>
  <sheetData>
    <row r="1" spans="2:4" ht="12.75">
      <c r="B1" s="36"/>
      <c r="C1" s="37"/>
      <c r="D1" s="38"/>
    </row>
    <row r="2" spans="2:4" ht="12.75">
      <c r="B2" s="39"/>
      <c r="C2" s="40"/>
      <c r="D2" s="41"/>
    </row>
    <row r="3" spans="2:4" ht="12.75">
      <c r="B3" s="39"/>
      <c r="C3" s="40"/>
      <c r="D3" s="41"/>
    </row>
    <row r="4" spans="2:4" ht="12.75">
      <c r="B4" s="39"/>
      <c r="C4" s="40"/>
      <c r="D4" s="41"/>
    </row>
    <row r="5" spans="2:4" ht="12.75">
      <c r="B5" s="39"/>
      <c r="C5" s="40"/>
      <c r="D5" s="41"/>
    </row>
    <row r="6" spans="2:4" ht="12.75">
      <c r="B6" s="39"/>
      <c r="C6" s="40"/>
      <c r="D6" s="41"/>
    </row>
    <row r="7" spans="2:4" ht="12.75">
      <c r="B7" s="39"/>
      <c r="C7" s="40"/>
      <c r="D7" s="41"/>
    </row>
    <row r="8" spans="2:4" ht="12.75">
      <c r="B8" s="39"/>
      <c r="C8" s="40"/>
      <c r="D8" s="41"/>
    </row>
    <row r="9" spans="2:4" ht="12.75">
      <c r="B9" s="39"/>
      <c r="C9" s="40"/>
      <c r="D9" s="41"/>
    </row>
    <row r="10" spans="2:4" ht="12.75">
      <c r="B10" s="39"/>
      <c r="C10" s="40"/>
      <c r="D10" s="41"/>
    </row>
    <row r="11" spans="2:4" ht="18">
      <c r="B11" s="42" t="s">
        <v>5</v>
      </c>
      <c r="C11" s="43"/>
      <c r="D11" s="44"/>
    </row>
    <row r="12" spans="2:4" ht="15.75">
      <c r="B12" s="45"/>
      <c r="C12" s="46"/>
      <c r="D12" s="47"/>
    </row>
    <row r="13" spans="2:4" ht="15.75">
      <c r="B13" s="45"/>
      <c r="C13" s="46"/>
      <c r="D13" s="48"/>
    </row>
    <row r="14" spans="2:4" ht="15.75">
      <c r="B14" s="45"/>
      <c r="C14" s="46"/>
      <c r="D14" s="47"/>
    </row>
    <row r="15" spans="2:4" ht="15.75">
      <c r="B15" s="49" t="s">
        <v>9</v>
      </c>
      <c r="C15" s="50" t="s">
        <v>159</v>
      </c>
      <c r="D15" s="51">
        <f>+AER!B25</f>
        <v>30405047.65</v>
      </c>
    </row>
    <row r="16" spans="2:4" ht="15.75">
      <c r="B16" s="49" t="s">
        <v>171</v>
      </c>
      <c r="C16" s="50"/>
      <c r="D16" s="51">
        <v>30062149</v>
      </c>
    </row>
    <row r="17" spans="2:4" ht="15.75">
      <c r="B17" s="49" t="s">
        <v>172</v>
      </c>
      <c r="C17" s="52"/>
      <c r="D17" s="53">
        <v>39333334</v>
      </c>
    </row>
    <row r="18" spans="2:4" ht="15.75">
      <c r="B18" s="49"/>
      <c r="C18" s="52"/>
      <c r="D18" s="54"/>
    </row>
    <row r="19" spans="2:4" ht="15.75">
      <c r="B19" s="55" t="s">
        <v>0</v>
      </c>
      <c r="C19" s="56"/>
      <c r="D19" s="54">
        <f>SUM(D15:D18)</f>
        <v>99800530.65</v>
      </c>
    </row>
    <row r="20" spans="2:4" ht="15.75">
      <c r="B20" s="49"/>
      <c r="C20" s="52"/>
      <c r="D20" s="54"/>
    </row>
    <row r="21" spans="2:4" ht="15.75">
      <c r="B21" s="55" t="s">
        <v>6</v>
      </c>
      <c r="C21" s="56"/>
      <c r="D21" s="51"/>
    </row>
    <row r="22" spans="2:4" ht="15.75">
      <c r="B22" s="55" t="s">
        <v>10</v>
      </c>
      <c r="C22" s="50" t="s">
        <v>160</v>
      </c>
      <c r="D22" s="53">
        <f>+AER!B50</f>
        <v>60711514.989999995</v>
      </c>
    </row>
    <row r="23" spans="2:4" ht="15.75">
      <c r="B23" s="45"/>
      <c r="C23" s="46"/>
      <c r="D23" s="51"/>
    </row>
    <row r="24" spans="2:4" ht="15.75">
      <c r="B24" s="57" t="s">
        <v>1</v>
      </c>
      <c r="C24" s="58"/>
      <c r="D24" s="59">
        <f>+D19-D22</f>
        <v>39089015.66000001</v>
      </c>
    </row>
    <row r="25" spans="2:4" ht="15.75">
      <c r="B25" s="60"/>
      <c r="C25" s="61"/>
      <c r="D25" s="59"/>
    </row>
    <row r="26" spans="2:4" ht="15.75">
      <c r="B26" s="60"/>
      <c r="C26" s="61"/>
      <c r="D26" s="59"/>
    </row>
    <row r="27" spans="2:4" ht="15.75">
      <c r="B27" s="62" t="s">
        <v>8</v>
      </c>
      <c r="C27" s="50" t="s">
        <v>161</v>
      </c>
      <c r="D27" s="63">
        <f>+AER!B95</f>
        <v>71451898.35999998</v>
      </c>
    </row>
    <row r="28" spans="2:4" ht="15.75">
      <c r="B28" s="49" t="s">
        <v>7</v>
      </c>
      <c r="C28" s="50" t="s">
        <v>162</v>
      </c>
      <c r="D28" s="64">
        <f>+AER!B104</f>
        <v>489804.17</v>
      </c>
    </row>
    <row r="29" spans="2:4" ht="15.75">
      <c r="B29" s="49"/>
      <c r="C29" s="52"/>
      <c r="D29" s="54"/>
    </row>
    <row r="30" spans="2:5" ht="15.75">
      <c r="B30" s="65" t="s">
        <v>2</v>
      </c>
      <c r="C30" s="66"/>
      <c r="D30" s="67">
        <f>SUM(D27:D29)</f>
        <v>71941702.52999999</v>
      </c>
      <c r="E30" s="2"/>
    </row>
    <row r="31" spans="2:4" ht="15.75">
      <c r="B31" s="45"/>
      <c r="C31" s="46"/>
      <c r="D31" s="51"/>
    </row>
    <row r="32" spans="2:4" ht="15.75">
      <c r="B32" s="57" t="s">
        <v>3</v>
      </c>
      <c r="C32" s="58"/>
      <c r="D32" s="68">
        <f>D24-D30</f>
        <v>-32852686.869999975</v>
      </c>
    </row>
    <row r="33" spans="2:4" ht="15.75">
      <c r="B33" s="60"/>
      <c r="C33" s="61"/>
      <c r="D33" s="59"/>
    </row>
    <row r="34" spans="2:4" ht="15.75">
      <c r="B34" s="57" t="s">
        <v>4</v>
      </c>
      <c r="C34" s="58"/>
      <c r="D34" s="64">
        <v>82517.46999999999</v>
      </c>
    </row>
    <row r="35" spans="2:4" ht="12.75">
      <c r="B35" s="39"/>
      <c r="C35" s="69"/>
      <c r="D35" s="70"/>
    </row>
    <row r="36" spans="2:4" ht="16.5" thickBot="1">
      <c r="B36" s="57" t="s">
        <v>150</v>
      </c>
      <c r="C36" s="58"/>
      <c r="D36" s="71">
        <f>+D34+D32</f>
        <v>-32770169.399999976</v>
      </c>
    </row>
    <row r="37" spans="2:4" ht="13.5" thickTop="1">
      <c r="B37" s="72"/>
      <c r="C37" s="73"/>
      <c r="D37" s="74"/>
    </row>
    <row r="41" spans="1:3" ht="12.75">
      <c r="A41" s="3"/>
      <c r="B41" s="3"/>
      <c r="C41" s="4"/>
    </row>
    <row r="42" spans="1:3" ht="12.75">
      <c r="A42" s="3"/>
      <c r="B42" s="3"/>
      <c r="C42" s="4"/>
    </row>
    <row r="43" spans="1:3" ht="12.75">
      <c r="A43" s="3"/>
      <c r="B43" s="3"/>
      <c r="C43" s="4"/>
    </row>
    <row r="44" spans="1:3" ht="12.75">
      <c r="A44" s="3"/>
      <c r="B44" s="3"/>
      <c r="C44" s="4"/>
    </row>
  </sheetData>
  <sheetProtection/>
  <printOptions horizontalCentered="1"/>
  <pageMargins left="0.4330708661417323" right="0.31496062992125984" top="2.362204724409449" bottom="0.984251968503937" header="1.4566929133858268" footer="0"/>
  <pageSetup horizontalDpi="600" verticalDpi="600" orientation="portrait" scale="105" r:id="rId2"/>
  <headerFooter alignWithMargins="0">
    <oddHeader>&amp;C&amp;"Arrus Blk BT,Negrita"&amp;14Estado de Resultados
Del 1 de  al 31 de marzo de 2013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5"/>
  <sheetViews>
    <sheetView zoomScale="130" zoomScaleNormal="130" zoomScalePageLayoutView="0" workbookViewId="0" topLeftCell="A47">
      <selection activeCell="B61" sqref="B61"/>
    </sheetView>
  </sheetViews>
  <sheetFormatPr defaultColWidth="12.00390625" defaultRowHeight="12.75"/>
  <cols>
    <col min="1" max="1" width="56.125" style="8" bestFit="1" customWidth="1"/>
    <col min="2" max="2" width="15.75390625" style="24" customWidth="1"/>
    <col min="3" max="16384" width="12.00390625" style="8" customWidth="1"/>
  </cols>
  <sheetData>
    <row r="1" ht="15.75">
      <c r="A1" s="7" t="s">
        <v>151</v>
      </c>
    </row>
    <row r="2" ht="7.5" customHeight="1"/>
    <row r="3" ht="7.5" customHeight="1"/>
    <row r="4" ht="15.75">
      <c r="B4" s="30"/>
    </row>
    <row r="5" ht="12.75">
      <c r="A5" s="9" t="s">
        <v>115</v>
      </c>
    </row>
    <row r="6" spans="1:2" ht="12.75">
      <c r="A6" s="10" t="s">
        <v>116</v>
      </c>
      <c r="B6" s="25">
        <v>3386633.55</v>
      </c>
    </row>
    <row r="7" spans="1:2" ht="12.75">
      <c r="A7" s="10" t="s">
        <v>117</v>
      </c>
      <c r="B7" s="25">
        <v>2828841.95</v>
      </c>
    </row>
    <row r="8" spans="1:2" ht="12.75">
      <c r="A8" s="10" t="s">
        <v>118</v>
      </c>
      <c r="B8" s="25">
        <v>870175.3300000001</v>
      </c>
    </row>
    <row r="9" spans="1:2" ht="12.75">
      <c r="A9" s="10" t="s">
        <v>119</v>
      </c>
      <c r="B9" s="25">
        <v>2550262.05</v>
      </c>
    </row>
    <row r="10" spans="1:2" ht="12.75">
      <c r="A10" s="10" t="s">
        <v>120</v>
      </c>
      <c r="B10" s="25">
        <v>485361.27</v>
      </c>
    </row>
    <row r="11" spans="1:2" ht="12.75">
      <c r="A11" s="10" t="s">
        <v>121</v>
      </c>
      <c r="B11" s="25">
        <v>911041.75</v>
      </c>
    </row>
    <row r="12" spans="1:2" ht="12.75">
      <c r="A12" s="10" t="s">
        <v>122</v>
      </c>
      <c r="B12" s="25">
        <v>1936329.23</v>
      </c>
    </row>
    <row r="13" spans="1:2" ht="12.75">
      <c r="A13" s="10" t="s">
        <v>124</v>
      </c>
      <c r="B13" s="25">
        <v>1219011.62</v>
      </c>
    </row>
    <row r="14" spans="1:2" ht="12.75">
      <c r="A14" s="10" t="s">
        <v>123</v>
      </c>
      <c r="B14" s="19">
        <v>1789187.59</v>
      </c>
    </row>
    <row r="15" spans="1:2" ht="20.25" customHeight="1">
      <c r="A15" s="11" t="s">
        <v>125</v>
      </c>
      <c r="B15" s="12">
        <f>SUM(B6:B14)</f>
        <v>15976844.34</v>
      </c>
    </row>
    <row r="16" spans="1:2" ht="7.5" customHeight="1">
      <c r="A16" s="11"/>
      <c r="B16" s="12"/>
    </row>
    <row r="17" spans="1:2" ht="12.75">
      <c r="A17" s="11" t="s">
        <v>126</v>
      </c>
      <c r="B17" s="13"/>
    </row>
    <row r="18" spans="1:2" ht="12.75">
      <c r="A18" s="11"/>
      <c r="B18" s="13"/>
    </row>
    <row r="19" spans="1:2" ht="12.75">
      <c r="A19" s="10" t="s">
        <v>127</v>
      </c>
      <c r="B19" s="13">
        <v>3780284</v>
      </c>
    </row>
    <row r="20" spans="1:2" ht="12.75">
      <c r="A20" s="10" t="s">
        <v>128</v>
      </c>
      <c r="B20" s="13">
        <v>2301902.31</v>
      </c>
    </row>
    <row r="21" spans="1:2" ht="12.75">
      <c r="A21" s="10" t="s">
        <v>129</v>
      </c>
      <c r="B21" s="19">
        <v>8346017</v>
      </c>
    </row>
    <row r="23" spans="1:2" ht="12.75">
      <c r="A23" s="11" t="s">
        <v>130</v>
      </c>
      <c r="B23" s="26">
        <f>SUM(B19:B22)</f>
        <v>14428203.31</v>
      </c>
    </row>
    <row r="25" spans="1:2" ht="20.25" customHeight="1" thickBot="1">
      <c r="A25" s="14" t="s">
        <v>152</v>
      </c>
      <c r="B25" s="27">
        <f>+B23+B15</f>
        <v>30405047.65</v>
      </c>
    </row>
    <row r="26" spans="1:2" ht="15.75" thickTop="1">
      <c r="A26" s="14"/>
      <c r="B26" s="28"/>
    </row>
    <row r="27" ht="15.75">
      <c r="A27" s="7" t="s">
        <v>153</v>
      </c>
    </row>
    <row r="28" ht="8.25" customHeight="1"/>
    <row r="29" ht="12.75">
      <c r="A29" s="9" t="s">
        <v>115</v>
      </c>
    </row>
    <row r="30" spans="1:2" ht="12.75">
      <c r="A30" s="10" t="s">
        <v>116</v>
      </c>
      <c r="B30" s="25">
        <v>6878004.64</v>
      </c>
    </row>
    <row r="31" spans="1:2" ht="12.75">
      <c r="A31" s="10" t="s">
        <v>117</v>
      </c>
      <c r="B31" s="25">
        <v>5744758.29</v>
      </c>
    </row>
    <row r="32" spans="1:2" ht="12.75">
      <c r="A32" s="10" t="s">
        <v>118</v>
      </c>
      <c r="B32" s="25">
        <v>1767262.34</v>
      </c>
    </row>
    <row r="33" spans="1:2" ht="12.75">
      <c r="A33" s="10" t="s">
        <v>119</v>
      </c>
      <c r="B33" s="25">
        <v>5179395.39</v>
      </c>
    </row>
    <row r="34" spans="1:2" ht="12.75">
      <c r="A34" s="10" t="s">
        <v>120</v>
      </c>
      <c r="B34" s="25">
        <v>985733.18</v>
      </c>
    </row>
    <row r="35" spans="1:2" ht="12.75">
      <c r="A35" s="10" t="s">
        <v>121</v>
      </c>
      <c r="B35" s="25">
        <v>1850259.05</v>
      </c>
    </row>
    <row r="36" spans="1:2" ht="12.75">
      <c r="A36" s="10" t="s">
        <v>122</v>
      </c>
      <c r="B36" s="25">
        <v>3932542.75</v>
      </c>
    </row>
    <row r="37" spans="1:2" ht="12.75">
      <c r="A37" s="10" t="s">
        <v>124</v>
      </c>
      <c r="B37" s="25">
        <v>2475601.54</v>
      </c>
    </row>
    <row r="38" spans="1:2" ht="12.75">
      <c r="A38" s="10" t="s">
        <v>123</v>
      </c>
      <c r="B38" s="19">
        <v>3727352.87</v>
      </c>
    </row>
    <row r="39" spans="1:2" ht="9" customHeight="1">
      <c r="A39" s="10"/>
      <c r="B39" s="25"/>
    </row>
    <row r="40" spans="1:2" ht="12.75">
      <c r="A40" s="16" t="s">
        <v>131</v>
      </c>
      <c r="B40" s="12">
        <f>SUM(B30:B39)</f>
        <v>32540910.05</v>
      </c>
    </row>
    <row r="41" spans="1:2" ht="7.5" customHeight="1">
      <c r="A41" s="10"/>
      <c r="B41" s="13"/>
    </row>
    <row r="42" spans="1:2" ht="12.75">
      <c r="A42" s="11" t="s">
        <v>126</v>
      </c>
      <c r="B42" s="13"/>
    </row>
    <row r="43" spans="1:2" ht="8.25" customHeight="1">
      <c r="A43" s="11"/>
      <c r="B43" s="13"/>
    </row>
    <row r="44" spans="1:2" ht="12.75">
      <c r="A44" s="10" t="s">
        <v>127</v>
      </c>
      <c r="B44" s="13">
        <v>7575909.56</v>
      </c>
    </row>
    <row r="45" spans="1:2" ht="12.75">
      <c r="A45" s="10" t="s">
        <v>128</v>
      </c>
      <c r="B45" s="13">
        <v>4628639.04</v>
      </c>
    </row>
    <row r="46" spans="1:2" ht="12.75">
      <c r="A46" s="10" t="s">
        <v>129</v>
      </c>
      <c r="B46" s="19">
        <v>15966056.34</v>
      </c>
    </row>
    <row r="48" spans="1:2" ht="12.75">
      <c r="A48" s="11" t="s">
        <v>130</v>
      </c>
      <c r="B48" s="26">
        <f>SUM(B44:B47)</f>
        <v>28170604.939999998</v>
      </c>
    </row>
    <row r="49" ht="7.5" customHeight="1"/>
    <row r="50" spans="1:2" ht="15.75" thickBot="1">
      <c r="A50" s="14" t="s">
        <v>154</v>
      </c>
      <c r="B50" s="15">
        <f>+B48+B40</f>
        <v>60711514.989999995</v>
      </c>
    </row>
    <row r="51" spans="1:2" ht="15.75" thickTop="1">
      <c r="A51" s="14"/>
      <c r="B51" s="28"/>
    </row>
    <row r="52" spans="1:2" ht="15.75">
      <c r="A52" s="7" t="s">
        <v>155</v>
      </c>
      <c r="B52" s="29"/>
    </row>
    <row r="53" spans="1:2" ht="12.75">
      <c r="A53" s="17" t="s">
        <v>68</v>
      </c>
      <c r="B53" s="25">
        <v>29807058.58</v>
      </c>
    </row>
    <row r="54" spans="1:2" ht="12.75">
      <c r="A54" s="17" t="s">
        <v>70</v>
      </c>
      <c r="B54" s="25">
        <v>46986.58</v>
      </c>
    </row>
    <row r="55" spans="1:2" ht="12.75">
      <c r="A55" s="17" t="s">
        <v>79</v>
      </c>
      <c r="B55" s="25">
        <v>150410.45</v>
      </c>
    </row>
    <row r="56" spans="1:2" ht="12.75">
      <c r="A56" s="17" t="s">
        <v>13</v>
      </c>
      <c r="B56" s="25">
        <v>11757.02</v>
      </c>
    </row>
    <row r="57" spans="1:2" ht="12.75">
      <c r="A57" s="17" t="s">
        <v>132</v>
      </c>
      <c r="B57" s="25">
        <v>2021543.46</v>
      </c>
    </row>
    <row r="58" spans="1:2" ht="12.75">
      <c r="A58" s="17" t="s">
        <v>15</v>
      </c>
      <c r="B58" s="25">
        <v>1953881.8599999999</v>
      </c>
    </row>
    <row r="59" spans="1:2" ht="12.75">
      <c r="A59" s="17" t="s">
        <v>71</v>
      </c>
      <c r="B59" s="25">
        <v>275568.08999999997</v>
      </c>
    </row>
    <row r="60" spans="1:2" ht="12.75">
      <c r="A60" s="17" t="s">
        <v>113</v>
      </c>
      <c r="B60" s="25">
        <v>18723.6</v>
      </c>
    </row>
    <row r="61" spans="1:2" ht="12.75">
      <c r="A61" s="17" t="s">
        <v>12</v>
      </c>
      <c r="B61" s="25">
        <v>983670</v>
      </c>
    </row>
    <row r="62" spans="1:2" ht="12.75">
      <c r="A62" s="17" t="s">
        <v>73</v>
      </c>
      <c r="B62" s="25">
        <v>78266.3</v>
      </c>
    </row>
    <row r="63" spans="1:2" ht="12.75">
      <c r="A63" s="17" t="s">
        <v>133</v>
      </c>
      <c r="B63" s="25">
        <v>906351.4</v>
      </c>
    </row>
    <row r="64" spans="1:2" ht="12.75">
      <c r="A64" s="17" t="s">
        <v>69</v>
      </c>
      <c r="B64" s="25">
        <v>1600</v>
      </c>
    </row>
    <row r="65" spans="1:2" ht="12.75">
      <c r="A65" s="17" t="s">
        <v>173</v>
      </c>
      <c r="B65" s="25">
        <v>1762619</v>
      </c>
    </row>
    <row r="66" spans="1:2" ht="12.75">
      <c r="A66" s="17" t="s">
        <v>78</v>
      </c>
      <c r="B66" s="25">
        <v>815758</v>
      </c>
    </row>
    <row r="67" spans="1:2" ht="12.75">
      <c r="A67" s="17" t="s">
        <v>51</v>
      </c>
      <c r="B67" s="25">
        <v>69645</v>
      </c>
    </row>
    <row r="68" spans="1:2" ht="12.75">
      <c r="A68" s="17" t="s">
        <v>81</v>
      </c>
      <c r="B68" s="25">
        <v>122405</v>
      </c>
    </row>
    <row r="69" spans="1:2" ht="12.75">
      <c r="A69" s="17" t="s">
        <v>134</v>
      </c>
      <c r="B69" s="25">
        <v>615800</v>
      </c>
    </row>
    <row r="70" spans="1:2" ht="12.75" customHeight="1">
      <c r="A70" s="17" t="s">
        <v>33</v>
      </c>
      <c r="B70" s="25">
        <v>93638</v>
      </c>
    </row>
    <row r="71" spans="1:2" ht="12.75" customHeight="1">
      <c r="A71" s="17" t="s">
        <v>114</v>
      </c>
      <c r="B71" s="25">
        <v>3666313.96</v>
      </c>
    </row>
    <row r="72" spans="1:2" ht="12.75" customHeight="1">
      <c r="A72" s="17" t="s">
        <v>89</v>
      </c>
      <c r="B72" s="25">
        <v>1272302.33</v>
      </c>
    </row>
    <row r="73" spans="1:2" ht="12.75" customHeight="1">
      <c r="A73" s="17" t="s">
        <v>50</v>
      </c>
      <c r="B73" s="25">
        <v>401742.81</v>
      </c>
    </row>
    <row r="74" spans="1:2" ht="12.75" customHeight="1">
      <c r="A74" s="17" t="s">
        <v>135</v>
      </c>
      <c r="B74" s="25">
        <v>4338425.4</v>
      </c>
    </row>
    <row r="75" spans="1:2" ht="12.75" customHeight="1">
      <c r="A75" s="17" t="s">
        <v>91</v>
      </c>
      <c r="B75" s="25">
        <v>54612.5</v>
      </c>
    </row>
    <row r="76" spans="1:2" ht="12.75" customHeight="1">
      <c r="A76" s="17" t="s">
        <v>136</v>
      </c>
      <c r="B76" s="25">
        <v>1333057.8</v>
      </c>
    </row>
    <row r="77" spans="1:2" ht="12.75" customHeight="1">
      <c r="A77" s="17" t="s">
        <v>30</v>
      </c>
      <c r="B77" s="25">
        <v>227639.4</v>
      </c>
    </row>
    <row r="78" spans="1:2" ht="12.75" customHeight="1">
      <c r="A78" s="17" t="s">
        <v>92</v>
      </c>
      <c r="B78" s="25">
        <v>344908</v>
      </c>
    </row>
    <row r="79" spans="1:2" ht="12.75" customHeight="1">
      <c r="A79" s="17" t="s">
        <v>137</v>
      </c>
      <c r="B79" s="25">
        <v>705578.15</v>
      </c>
    </row>
    <row r="80" spans="1:2" ht="12.75" customHeight="1">
      <c r="A80" s="17" t="s">
        <v>138</v>
      </c>
      <c r="B80" s="25">
        <v>5620</v>
      </c>
    </row>
    <row r="81" spans="1:2" ht="12.75" customHeight="1">
      <c r="A81" s="17" t="s">
        <v>40</v>
      </c>
      <c r="B81" s="25">
        <v>205856.11000000002</v>
      </c>
    </row>
    <row r="82" spans="1:2" ht="12.75" customHeight="1">
      <c r="A82" s="17" t="s">
        <v>139</v>
      </c>
      <c r="B82" s="25">
        <v>322209.76</v>
      </c>
    </row>
    <row r="83" spans="1:2" ht="12.75" customHeight="1">
      <c r="A83" s="17" t="s">
        <v>140</v>
      </c>
      <c r="B83" s="25">
        <v>172329</v>
      </c>
    </row>
    <row r="84" spans="1:2" ht="12.75" customHeight="1">
      <c r="A84" s="17" t="s">
        <v>95</v>
      </c>
      <c r="B84" s="25">
        <v>428545.85000000003</v>
      </c>
    </row>
    <row r="85" spans="1:2" ht="12.75" customHeight="1">
      <c r="A85" s="17" t="s">
        <v>141</v>
      </c>
      <c r="B85" s="25">
        <v>136383</v>
      </c>
    </row>
    <row r="86" spans="1:2" ht="12.75" customHeight="1">
      <c r="A86" s="17" t="s">
        <v>93</v>
      </c>
      <c r="B86" s="25">
        <v>7600</v>
      </c>
    </row>
    <row r="87" spans="1:2" ht="12.75" customHeight="1">
      <c r="A87" s="17" t="s">
        <v>96</v>
      </c>
      <c r="B87" s="25">
        <v>7600</v>
      </c>
    </row>
    <row r="88" spans="1:2" ht="12.75" customHeight="1">
      <c r="A88" s="17" t="s">
        <v>112</v>
      </c>
      <c r="B88" s="25">
        <v>1264835</v>
      </c>
    </row>
    <row r="89" spans="1:2" ht="12.75">
      <c r="A89" s="17" t="s">
        <v>142</v>
      </c>
      <c r="B89" s="25">
        <v>14421272.59</v>
      </c>
    </row>
    <row r="90" spans="1:2" ht="12.75" customHeight="1">
      <c r="A90" s="17" t="s">
        <v>143</v>
      </c>
      <c r="B90" s="25">
        <v>857655.05</v>
      </c>
    </row>
    <row r="91" spans="1:2" ht="12.75" customHeight="1">
      <c r="A91" s="17" t="s">
        <v>144</v>
      </c>
      <c r="B91" s="25">
        <v>154122.4</v>
      </c>
    </row>
    <row r="92" spans="1:2" ht="12.75" customHeight="1">
      <c r="A92" s="17" t="s">
        <v>145</v>
      </c>
      <c r="B92" s="25">
        <v>501.33</v>
      </c>
    </row>
    <row r="93" spans="1:2" ht="12.75" customHeight="1">
      <c r="A93" s="17" t="s">
        <v>146</v>
      </c>
      <c r="B93" s="25">
        <v>1255261.4199999997</v>
      </c>
    </row>
    <row r="94" spans="1:2" ht="12.75" customHeight="1">
      <c r="A94" s="17" t="s">
        <v>65</v>
      </c>
      <c r="B94" s="19">
        <v>131844.16</v>
      </c>
    </row>
    <row r="95" spans="1:2" ht="23.25" customHeight="1" thickBot="1">
      <c r="A95" s="18" t="s">
        <v>156</v>
      </c>
      <c r="B95" s="23">
        <f>SUM(B53:B94)</f>
        <v>71451898.35999998</v>
      </c>
    </row>
    <row r="96" spans="1:2" ht="14.25" customHeight="1" thickTop="1">
      <c r="A96" s="18"/>
      <c r="B96" s="13"/>
    </row>
    <row r="97" spans="1:2" ht="15" customHeight="1">
      <c r="A97" s="7" t="s">
        <v>157</v>
      </c>
      <c r="B97" s="13"/>
    </row>
    <row r="98" spans="1:2" ht="15" customHeight="1">
      <c r="A98" s="7"/>
      <c r="B98" s="13"/>
    </row>
    <row r="99" spans="1:2" ht="12.75" customHeight="1">
      <c r="A99" s="10" t="s">
        <v>147</v>
      </c>
      <c r="B99" s="13">
        <v>303680.18</v>
      </c>
    </row>
    <row r="100" spans="1:2" ht="12.75" customHeight="1">
      <c r="A100" s="10" t="s">
        <v>107</v>
      </c>
      <c r="B100" s="13">
        <v>3250</v>
      </c>
    </row>
    <row r="101" spans="1:2" ht="12.75" customHeight="1">
      <c r="A101" s="10" t="s">
        <v>148</v>
      </c>
      <c r="B101" s="13">
        <v>6071.85</v>
      </c>
    </row>
    <row r="102" spans="1:2" ht="12.75" customHeight="1">
      <c r="A102" s="10" t="s">
        <v>149</v>
      </c>
      <c r="B102" s="19">
        <v>176802.14</v>
      </c>
    </row>
    <row r="103" spans="1:2" ht="12.75" customHeight="1">
      <c r="A103" s="10"/>
      <c r="B103" s="13"/>
    </row>
    <row r="104" spans="1:2" ht="15.75" thickBot="1">
      <c r="A104" s="14" t="s">
        <v>158</v>
      </c>
      <c r="B104" s="20">
        <f>SUM(B99:B103)</f>
        <v>489804.17</v>
      </c>
    </row>
    <row r="105" spans="1:2" ht="12.75" customHeight="1" thickTop="1">
      <c r="A105" s="10"/>
      <c r="B105" s="13"/>
    </row>
    <row r="106" spans="1:2" ht="12.75" customHeight="1">
      <c r="A106" s="10"/>
      <c r="B106" s="13"/>
    </row>
    <row r="107" spans="1:2" ht="12.75" customHeight="1">
      <c r="A107" s="21"/>
      <c r="B107" s="13"/>
    </row>
    <row r="108" spans="1:2" ht="12.75" customHeight="1">
      <c r="A108" s="10"/>
      <c r="B108" s="13"/>
    </row>
    <row r="109" spans="1:2" ht="12.75" customHeight="1">
      <c r="A109" s="10"/>
      <c r="B109" s="13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  <row r="149" ht="12.75">
      <c r="A149" s="22"/>
    </row>
    <row r="150" ht="12.75">
      <c r="A150" s="22"/>
    </row>
    <row r="151" ht="12.75">
      <c r="A151" s="22"/>
    </row>
    <row r="152" ht="12.75">
      <c r="A152" s="22"/>
    </row>
    <row r="153" ht="12.75">
      <c r="A153" s="22"/>
    </row>
    <row r="154" ht="12.75">
      <c r="A154" s="22"/>
    </row>
    <row r="155" ht="12.75">
      <c r="A155" s="22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r:id="rId1"/>
  <headerFooter>
    <oddHeader>&amp;C&amp;"Arrus BT,Negrita"&amp;14
Estado de Resultados
Del 1  al 31 de marzo de 2013
Valores en RD$
</oddHeader>
  </headerFooter>
  <rowBreaks count="3" manualBreakCount="3">
    <brk id="25" max="255" man="1"/>
    <brk id="50" max="255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zoomScalePageLayoutView="0" workbookViewId="0" topLeftCell="A173">
      <selection activeCell="D188" sqref="D188"/>
    </sheetView>
  </sheetViews>
  <sheetFormatPr defaultColWidth="11.00390625" defaultRowHeight="12.75"/>
  <cols>
    <col min="2" max="2" width="61.75390625" style="0" bestFit="1" customWidth="1"/>
    <col min="4" max="5" width="17.25390625" style="0" bestFit="1" customWidth="1"/>
    <col min="8" max="9" width="17.25390625" style="0" bestFit="1" customWidth="1"/>
  </cols>
  <sheetData>
    <row r="1" spans="1:8" ht="15">
      <c r="A1" s="31">
        <v>6122</v>
      </c>
      <c r="B1" s="31" t="s">
        <v>91</v>
      </c>
      <c r="C1" s="33"/>
      <c r="D1" s="32"/>
      <c r="E1" s="32"/>
      <c r="F1" s="32"/>
      <c r="G1" s="33"/>
      <c r="H1" s="32"/>
    </row>
    <row r="2" spans="1:9" ht="15">
      <c r="A2" s="31">
        <v>612201</v>
      </c>
      <c r="B2" s="31" t="s">
        <v>91</v>
      </c>
      <c r="C2" s="32"/>
      <c r="D2" s="33">
        <v>0</v>
      </c>
      <c r="E2" s="33"/>
      <c r="F2" s="33"/>
      <c r="G2" s="32"/>
      <c r="H2" s="33">
        <v>0</v>
      </c>
      <c r="I2" s="33"/>
    </row>
    <row r="3" spans="1:9" ht="15">
      <c r="A3" s="31">
        <v>612202</v>
      </c>
      <c r="B3" s="31" t="s">
        <v>91</v>
      </c>
      <c r="C3" s="32"/>
      <c r="D3" s="33">
        <v>720</v>
      </c>
      <c r="E3" s="33"/>
      <c r="F3" s="33"/>
      <c r="G3" s="32"/>
      <c r="H3" s="33">
        <v>2160</v>
      </c>
      <c r="I3" s="33"/>
    </row>
    <row r="4" spans="1:9" ht="15">
      <c r="A4" s="31">
        <v>612203</v>
      </c>
      <c r="B4" s="31" t="s">
        <v>91</v>
      </c>
      <c r="C4" s="32"/>
      <c r="D4" s="33">
        <v>1314</v>
      </c>
      <c r="E4" s="33"/>
      <c r="F4" s="33"/>
      <c r="G4" s="32"/>
      <c r="H4" s="33">
        <v>2628</v>
      </c>
      <c r="I4" s="33"/>
    </row>
    <row r="5" spans="1:9" ht="15">
      <c r="A5" s="31">
        <v>612205</v>
      </c>
      <c r="B5" s="31" t="s">
        <v>91</v>
      </c>
      <c r="C5" s="32"/>
      <c r="D5" s="33">
        <v>23492</v>
      </c>
      <c r="E5" s="33"/>
      <c r="F5" s="33"/>
      <c r="G5" s="32"/>
      <c r="H5" s="33">
        <v>23492</v>
      </c>
      <c r="I5" s="33"/>
    </row>
    <row r="6" spans="1:9" ht="15">
      <c r="A6" s="31">
        <v>612206</v>
      </c>
      <c r="B6" s="31" t="s">
        <v>91</v>
      </c>
      <c r="C6" s="32"/>
      <c r="D6" s="33">
        <v>12840</v>
      </c>
      <c r="E6" s="33"/>
      <c r="F6" s="33"/>
      <c r="G6" s="32"/>
      <c r="H6" s="33">
        <v>43445</v>
      </c>
      <c r="I6" s="33"/>
    </row>
    <row r="7" spans="1:9" ht="15">
      <c r="A7" s="31">
        <v>612207</v>
      </c>
      <c r="B7" s="31" t="s">
        <v>91</v>
      </c>
      <c r="C7" s="32"/>
      <c r="D7" s="33">
        <v>1788</v>
      </c>
      <c r="E7" s="33"/>
      <c r="F7" s="33"/>
      <c r="G7" s="32"/>
      <c r="H7" s="33">
        <v>5364</v>
      </c>
      <c r="I7" s="33"/>
    </row>
    <row r="8" spans="1:9" ht="15">
      <c r="A8" s="31">
        <v>612208</v>
      </c>
      <c r="B8" s="31" t="s">
        <v>91</v>
      </c>
      <c r="C8" s="32"/>
      <c r="D8" s="33">
        <v>3939</v>
      </c>
      <c r="E8" s="33"/>
      <c r="F8" s="33"/>
      <c r="G8" s="32"/>
      <c r="H8" s="33">
        <v>9696</v>
      </c>
      <c r="I8" s="33"/>
    </row>
    <row r="9" spans="1:9" ht="15">
      <c r="A9" s="31">
        <v>612209</v>
      </c>
      <c r="B9" s="31" t="s">
        <v>91</v>
      </c>
      <c r="C9" s="32"/>
      <c r="D9" s="33">
        <v>606</v>
      </c>
      <c r="E9" s="33"/>
      <c r="F9" s="33"/>
      <c r="G9" s="32"/>
      <c r="H9" s="33">
        <v>909</v>
      </c>
      <c r="I9" s="33"/>
    </row>
    <row r="10" spans="1:9" ht="15">
      <c r="A10" s="31">
        <v>612210</v>
      </c>
      <c r="B10" s="31" t="s">
        <v>91</v>
      </c>
      <c r="C10" s="32"/>
      <c r="D10" s="33">
        <v>9913.5</v>
      </c>
      <c r="E10" s="33">
        <f>SUM(D2:D10)</f>
        <v>54612.5</v>
      </c>
      <c r="F10" s="33"/>
      <c r="G10" s="32"/>
      <c r="H10" s="33">
        <v>23832</v>
      </c>
      <c r="I10" s="33">
        <f>SUM(H2:H10)</f>
        <v>111526</v>
      </c>
    </row>
    <row r="11" spans="1:9" ht="15">
      <c r="A11" s="31">
        <v>6009</v>
      </c>
      <c r="B11" s="31" t="s">
        <v>37</v>
      </c>
      <c r="C11" s="32"/>
      <c r="D11" s="33">
        <v>0</v>
      </c>
      <c r="E11" s="33"/>
      <c r="F11" s="33"/>
      <c r="G11" s="32"/>
      <c r="H11" s="33">
        <v>0</v>
      </c>
      <c r="I11" s="33"/>
    </row>
    <row r="12" spans="1:9" ht="15">
      <c r="A12" s="31">
        <v>610112</v>
      </c>
      <c r="B12" s="31" t="s">
        <v>74</v>
      </c>
      <c r="C12" s="32"/>
      <c r="D12" s="33">
        <v>815758</v>
      </c>
      <c r="E12" s="33">
        <f>+D12</f>
        <v>815758</v>
      </c>
      <c r="F12" s="33"/>
      <c r="G12" s="32"/>
      <c r="H12" s="33">
        <v>1485742.81</v>
      </c>
      <c r="I12" s="33">
        <f>+H12</f>
        <v>1485742.81</v>
      </c>
    </row>
    <row r="13" spans="1:9" ht="15">
      <c r="A13" s="31">
        <v>60011206</v>
      </c>
      <c r="B13" s="31" t="s">
        <v>24</v>
      </c>
      <c r="C13" s="32"/>
      <c r="D13" s="33">
        <v>0</v>
      </c>
      <c r="E13" s="33"/>
      <c r="F13" s="33"/>
      <c r="G13" s="32"/>
      <c r="H13" s="33">
        <v>0</v>
      </c>
      <c r="I13" s="33"/>
    </row>
    <row r="14" spans="1:9" ht="15">
      <c r="A14" s="31">
        <v>600112</v>
      </c>
      <c r="B14" s="31" t="s">
        <v>23</v>
      </c>
      <c r="C14" s="33"/>
      <c r="D14" s="32"/>
      <c r="E14" s="32"/>
      <c r="F14" s="32"/>
      <c r="G14" s="33"/>
      <c r="H14" s="32"/>
      <c r="I14" s="32"/>
    </row>
    <row r="15" spans="1:9" ht="15">
      <c r="A15" s="31">
        <v>60011208</v>
      </c>
      <c r="B15" s="31" t="s">
        <v>25</v>
      </c>
      <c r="C15" s="32"/>
      <c r="D15" s="33">
        <v>0</v>
      </c>
      <c r="E15" s="33"/>
      <c r="F15" s="33"/>
      <c r="G15" s="32"/>
      <c r="H15" s="33">
        <v>0</v>
      </c>
      <c r="I15" s="33"/>
    </row>
    <row r="16" spans="1:9" ht="15">
      <c r="A16" s="31">
        <v>602106</v>
      </c>
      <c r="B16" s="31" t="s">
        <v>49</v>
      </c>
      <c r="C16" s="32"/>
      <c r="D16" s="33">
        <v>0</v>
      </c>
      <c r="E16" s="33"/>
      <c r="F16" s="33"/>
      <c r="G16" s="32"/>
      <c r="H16" s="33">
        <v>0</v>
      </c>
      <c r="I16" s="33"/>
    </row>
    <row r="17" spans="1:9" ht="15">
      <c r="A17" s="31">
        <v>602102</v>
      </c>
      <c r="B17" s="31" t="s">
        <v>45</v>
      </c>
      <c r="C17" s="32"/>
      <c r="D17" s="33">
        <v>0</v>
      </c>
      <c r="E17" s="33"/>
      <c r="F17" s="33"/>
      <c r="G17" s="32"/>
      <c r="H17" s="33">
        <v>0</v>
      </c>
      <c r="I17" s="33"/>
    </row>
    <row r="18" spans="1:9" ht="15">
      <c r="A18" s="31">
        <v>602103</v>
      </c>
      <c r="B18" s="31" t="s">
        <v>46</v>
      </c>
      <c r="C18" s="32"/>
      <c r="D18" s="33">
        <v>0</v>
      </c>
      <c r="E18" s="33"/>
      <c r="F18" s="33"/>
      <c r="G18" s="32"/>
      <c r="H18" s="33">
        <v>0</v>
      </c>
      <c r="I18" s="33"/>
    </row>
    <row r="19" spans="1:9" ht="15">
      <c r="A19" s="31">
        <v>602105</v>
      </c>
      <c r="B19" s="31" t="s">
        <v>48</v>
      </c>
      <c r="C19" s="32"/>
      <c r="D19" s="33">
        <v>0</v>
      </c>
      <c r="E19" s="33"/>
      <c r="F19" s="33"/>
      <c r="G19" s="32"/>
      <c r="H19" s="33">
        <v>0</v>
      </c>
      <c r="I19" s="33"/>
    </row>
    <row r="20" spans="1:9" ht="15">
      <c r="A20" s="31">
        <v>602104</v>
      </c>
      <c r="B20" s="31" t="s">
        <v>47</v>
      </c>
      <c r="C20" s="32"/>
      <c r="D20" s="33">
        <v>0</v>
      </c>
      <c r="E20" s="33"/>
      <c r="F20" s="33"/>
      <c r="G20" s="32"/>
      <c r="H20" s="33">
        <v>0</v>
      </c>
      <c r="I20" s="33"/>
    </row>
    <row r="21" spans="1:9" ht="15">
      <c r="A21" s="31">
        <v>6146</v>
      </c>
      <c r="B21" s="31" t="s">
        <v>97</v>
      </c>
      <c r="C21" s="32"/>
      <c r="D21" s="33">
        <v>322209.76</v>
      </c>
      <c r="E21" s="33">
        <f>+D21</f>
        <v>322209.76</v>
      </c>
      <c r="F21" s="33"/>
      <c r="G21" s="32"/>
      <c r="H21" s="33">
        <v>868991.23</v>
      </c>
      <c r="I21" s="33">
        <f>+H21</f>
        <v>868991.23</v>
      </c>
    </row>
    <row r="22" spans="1:9" ht="15">
      <c r="A22" s="31">
        <v>6012</v>
      </c>
      <c r="B22" s="31" t="s">
        <v>38</v>
      </c>
      <c r="C22" s="32"/>
      <c r="D22" s="33">
        <v>2180950</v>
      </c>
      <c r="E22" s="33"/>
      <c r="F22" s="33"/>
      <c r="G22" s="32"/>
      <c r="H22" s="33">
        <v>6185766</v>
      </c>
      <c r="I22" s="33"/>
    </row>
    <row r="23" spans="1:9" ht="15">
      <c r="A23" s="31">
        <v>6112</v>
      </c>
      <c r="B23" s="31" t="s">
        <v>84</v>
      </c>
      <c r="C23" s="32"/>
      <c r="D23" s="33">
        <v>2157475.4</v>
      </c>
      <c r="E23" s="33"/>
      <c r="F23" s="33"/>
      <c r="G23" s="32"/>
      <c r="H23" s="33">
        <v>5058319.4</v>
      </c>
      <c r="I23" s="33"/>
    </row>
    <row r="24" spans="1:9" ht="15">
      <c r="A24" s="31">
        <v>6127</v>
      </c>
      <c r="B24" s="31" t="s">
        <v>38</v>
      </c>
      <c r="C24" s="32"/>
      <c r="D24" s="33">
        <v>0</v>
      </c>
      <c r="E24" s="33">
        <f>SUM(D22:D24)</f>
        <v>4338425.4</v>
      </c>
      <c r="F24" s="33"/>
      <c r="G24" s="32"/>
      <c r="H24" s="33">
        <v>0</v>
      </c>
      <c r="I24" s="33">
        <f>SUM(H22:H24)</f>
        <v>11244085.4</v>
      </c>
    </row>
    <row r="25" spans="1:9" ht="15">
      <c r="A25" s="31">
        <v>6021</v>
      </c>
      <c r="B25" s="31" t="s">
        <v>43</v>
      </c>
      <c r="C25" s="33"/>
      <c r="D25" s="32"/>
      <c r="E25" s="32"/>
      <c r="F25" s="32"/>
      <c r="G25" s="33"/>
      <c r="H25" s="32"/>
      <c r="I25" s="32"/>
    </row>
    <row r="26" spans="1:9" ht="15">
      <c r="A26" s="31">
        <v>602101</v>
      </c>
      <c r="B26" s="31" t="s">
        <v>44</v>
      </c>
      <c r="C26" s="32"/>
      <c r="D26" s="33">
        <v>0</v>
      </c>
      <c r="E26" s="33"/>
      <c r="F26" s="33"/>
      <c r="G26" s="32"/>
      <c r="H26" s="33">
        <v>0</v>
      </c>
      <c r="I26" s="33"/>
    </row>
    <row r="27" spans="1:9" ht="15">
      <c r="A27" s="31">
        <v>6015</v>
      </c>
      <c r="B27" s="31" t="s">
        <v>39</v>
      </c>
      <c r="C27" s="33"/>
      <c r="D27" s="32"/>
      <c r="E27" s="32"/>
      <c r="F27" s="32"/>
      <c r="G27" s="33"/>
      <c r="H27" s="32"/>
      <c r="I27" s="32"/>
    </row>
    <row r="28" spans="1:9" ht="15">
      <c r="A28" s="31">
        <v>6015002</v>
      </c>
      <c r="B28" s="31" t="s">
        <v>39</v>
      </c>
      <c r="C28" s="32"/>
      <c r="D28" s="33">
        <v>75000</v>
      </c>
      <c r="E28" s="33"/>
      <c r="F28" s="33"/>
      <c r="G28" s="32"/>
      <c r="H28" s="33">
        <v>300000</v>
      </c>
      <c r="I28" s="33"/>
    </row>
    <row r="29" spans="1:9" ht="15">
      <c r="A29" s="31">
        <v>6015003</v>
      </c>
      <c r="B29" s="31" t="s">
        <v>39</v>
      </c>
      <c r="C29" s="32"/>
      <c r="D29" s="33">
        <v>0</v>
      </c>
      <c r="E29" s="33"/>
      <c r="F29" s="33"/>
      <c r="G29" s="32"/>
      <c r="H29" s="33">
        <v>200000</v>
      </c>
      <c r="I29" s="33"/>
    </row>
    <row r="30" spans="1:9" ht="15">
      <c r="A30" s="31">
        <v>6015005</v>
      </c>
      <c r="B30" s="31" t="s">
        <v>39</v>
      </c>
      <c r="C30" s="32"/>
      <c r="D30" s="33">
        <v>13000</v>
      </c>
      <c r="E30" s="33"/>
      <c r="F30" s="33"/>
      <c r="G30" s="32"/>
      <c r="H30" s="33">
        <v>39000</v>
      </c>
      <c r="I30" s="33"/>
    </row>
    <row r="31" spans="1:9" ht="15">
      <c r="A31" s="31">
        <v>6015006</v>
      </c>
      <c r="B31" s="31" t="s">
        <v>39</v>
      </c>
      <c r="C31" s="32"/>
      <c r="D31" s="33">
        <v>20649.8</v>
      </c>
      <c r="E31" s="33"/>
      <c r="F31" s="33"/>
      <c r="G31" s="32"/>
      <c r="H31" s="33">
        <v>61249.38</v>
      </c>
      <c r="I31" s="33"/>
    </row>
    <row r="32" spans="1:9" ht="15">
      <c r="A32" s="31">
        <v>6015007</v>
      </c>
      <c r="B32" s="31" t="s">
        <v>39</v>
      </c>
      <c r="C32" s="32"/>
      <c r="D32" s="33">
        <v>0</v>
      </c>
      <c r="E32" s="33"/>
      <c r="F32" s="33"/>
      <c r="G32" s="32"/>
      <c r="H32" s="33">
        <v>0</v>
      </c>
      <c r="I32" s="33"/>
    </row>
    <row r="33" spans="1:9" ht="15">
      <c r="A33" s="31">
        <v>6015009</v>
      </c>
      <c r="B33" s="31" t="s">
        <v>39</v>
      </c>
      <c r="C33" s="32"/>
      <c r="D33" s="33">
        <v>0</v>
      </c>
      <c r="E33" s="33"/>
      <c r="F33" s="33"/>
      <c r="G33" s="32"/>
      <c r="H33" s="33">
        <v>12888.88</v>
      </c>
      <c r="I33" s="33"/>
    </row>
    <row r="34" spans="1:9" ht="15">
      <c r="A34" s="31">
        <v>6015011</v>
      </c>
      <c r="B34" s="31" t="s">
        <v>39</v>
      </c>
      <c r="C34" s="32"/>
      <c r="D34" s="33">
        <v>0</v>
      </c>
      <c r="E34" s="33"/>
      <c r="F34" s="33"/>
      <c r="G34" s="32"/>
      <c r="H34" s="33">
        <v>12888.88</v>
      </c>
      <c r="I34" s="33"/>
    </row>
    <row r="35" spans="1:9" ht="15">
      <c r="A35" s="31">
        <v>6015013</v>
      </c>
      <c r="B35" s="31" t="s">
        <v>39</v>
      </c>
      <c r="C35" s="32"/>
      <c r="D35" s="33">
        <v>12888.88</v>
      </c>
      <c r="E35" s="33"/>
      <c r="F35" s="33"/>
      <c r="G35" s="32"/>
      <c r="H35" s="33">
        <v>12888.88</v>
      </c>
      <c r="I35" s="33"/>
    </row>
    <row r="36" spans="1:9" ht="15">
      <c r="A36" s="31">
        <v>6015015</v>
      </c>
      <c r="B36" s="31" t="s">
        <v>39</v>
      </c>
      <c r="C36" s="32"/>
      <c r="D36" s="33">
        <v>0</v>
      </c>
      <c r="E36" s="33"/>
      <c r="F36" s="33"/>
      <c r="G36" s="32"/>
      <c r="H36" s="33">
        <v>0</v>
      </c>
      <c r="I36" s="33"/>
    </row>
    <row r="37" spans="1:9" ht="15">
      <c r="A37" s="31">
        <v>6015016</v>
      </c>
      <c r="B37" s="31" t="s">
        <v>39</v>
      </c>
      <c r="C37" s="32"/>
      <c r="D37" s="33">
        <v>30730.32</v>
      </c>
      <c r="E37" s="33"/>
      <c r="F37" s="33"/>
      <c r="G37" s="32"/>
      <c r="H37" s="33">
        <v>92190.96</v>
      </c>
      <c r="I37" s="33"/>
    </row>
    <row r="38" spans="1:9" ht="15">
      <c r="A38" s="31">
        <v>6015017</v>
      </c>
      <c r="B38" s="31" t="s">
        <v>39</v>
      </c>
      <c r="C38" s="32"/>
      <c r="D38" s="33">
        <v>0</v>
      </c>
      <c r="E38" s="33"/>
      <c r="F38" s="33"/>
      <c r="G38" s="32"/>
      <c r="H38" s="33">
        <v>0</v>
      </c>
      <c r="I38" s="33"/>
    </row>
    <row r="39" spans="1:9" ht="15">
      <c r="A39" s="31">
        <v>6015018</v>
      </c>
      <c r="B39" s="31" t="s">
        <v>39</v>
      </c>
      <c r="C39" s="32"/>
      <c r="D39" s="33">
        <v>0</v>
      </c>
      <c r="E39" s="33"/>
      <c r="F39" s="33"/>
      <c r="G39" s="32"/>
      <c r="H39" s="33">
        <v>0</v>
      </c>
      <c r="I39" s="33"/>
    </row>
    <row r="40" spans="1:9" ht="15">
      <c r="A40" s="31">
        <v>6015019</v>
      </c>
      <c r="B40" s="31" t="s">
        <v>39</v>
      </c>
      <c r="C40" s="32"/>
      <c r="D40" s="33">
        <v>0</v>
      </c>
      <c r="E40" s="33"/>
      <c r="F40" s="33"/>
      <c r="G40" s="32"/>
      <c r="H40" s="33">
        <v>0</v>
      </c>
      <c r="I40" s="33"/>
    </row>
    <row r="41" spans="1:9" ht="15">
      <c r="A41" s="31">
        <v>6015020</v>
      </c>
      <c r="B41" s="31" t="s">
        <v>39</v>
      </c>
      <c r="C41" s="32"/>
      <c r="D41" s="33">
        <v>0</v>
      </c>
      <c r="E41" s="33"/>
      <c r="F41" s="33"/>
      <c r="G41" s="32"/>
      <c r="H41" s="33">
        <v>0</v>
      </c>
      <c r="I41" s="33"/>
    </row>
    <row r="42" spans="1:9" ht="15">
      <c r="A42" s="31">
        <v>6015021</v>
      </c>
      <c r="B42" s="31" t="s">
        <v>39</v>
      </c>
      <c r="C42" s="32"/>
      <c r="D42" s="33">
        <v>20060</v>
      </c>
      <c r="E42" s="33"/>
      <c r="F42" s="33"/>
      <c r="G42" s="32"/>
      <c r="H42" s="33">
        <v>59840</v>
      </c>
      <c r="I42" s="33"/>
    </row>
    <row r="43" spans="1:9" ht="15">
      <c r="A43" s="31">
        <v>6015022</v>
      </c>
      <c r="B43" s="31" t="s">
        <v>39</v>
      </c>
      <c r="C43" s="32"/>
      <c r="D43" s="33">
        <v>0</v>
      </c>
      <c r="E43" s="33"/>
      <c r="F43" s="33"/>
      <c r="G43" s="32"/>
      <c r="H43" s="33">
        <v>0</v>
      </c>
      <c r="I43" s="33"/>
    </row>
    <row r="44" spans="1:9" ht="15">
      <c r="A44" s="31">
        <v>6015023</v>
      </c>
      <c r="B44" s="31" t="s">
        <v>39</v>
      </c>
      <c r="C44" s="32"/>
      <c r="D44" s="33">
        <v>0</v>
      </c>
      <c r="E44" s="33">
        <f>SUM(D27:D44)</f>
        <v>172329</v>
      </c>
      <c r="F44" s="33"/>
      <c r="G44" s="32"/>
      <c r="H44" s="33">
        <v>0</v>
      </c>
      <c r="I44" s="33">
        <f>SUM(H27:H44)</f>
        <v>790946.98</v>
      </c>
    </row>
    <row r="45" spans="1:9" ht="15">
      <c r="A45" s="31">
        <v>611904</v>
      </c>
      <c r="B45" s="31" t="s">
        <v>87</v>
      </c>
      <c r="C45" s="32"/>
      <c r="D45" s="33">
        <v>0</v>
      </c>
      <c r="E45" s="33"/>
      <c r="F45" s="33"/>
      <c r="G45" s="32"/>
      <c r="H45" s="33">
        <v>0</v>
      </c>
      <c r="I45" s="33"/>
    </row>
    <row r="46" spans="1:9" ht="15">
      <c r="A46" s="31">
        <v>611901</v>
      </c>
      <c r="B46" s="31" t="s">
        <v>168</v>
      </c>
      <c r="C46" s="32"/>
      <c r="D46" s="33">
        <v>501.33</v>
      </c>
      <c r="E46" s="33">
        <f>+D46</f>
        <v>501.33</v>
      </c>
      <c r="F46" s="33"/>
      <c r="G46" s="32"/>
      <c r="H46" s="33">
        <v>501.33</v>
      </c>
      <c r="I46" s="33">
        <f>+H46</f>
        <v>501.33</v>
      </c>
    </row>
    <row r="47" spans="1:9" ht="15">
      <c r="A47" s="31">
        <v>611905</v>
      </c>
      <c r="B47" s="31" t="s">
        <v>88</v>
      </c>
      <c r="C47" s="32"/>
      <c r="D47" s="33">
        <v>0</v>
      </c>
      <c r="E47" s="33"/>
      <c r="F47" s="33"/>
      <c r="G47" s="32"/>
      <c r="H47" s="33">
        <v>0</v>
      </c>
      <c r="I47" s="33"/>
    </row>
    <row r="48" spans="1:9" ht="15">
      <c r="A48" s="31">
        <v>6119</v>
      </c>
      <c r="B48" s="31" t="s">
        <v>86</v>
      </c>
      <c r="C48" s="33"/>
      <c r="D48" s="32"/>
      <c r="E48" s="32"/>
      <c r="F48" s="32"/>
      <c r="G48" s="33"/>
      <c r="H48" s="32"/>
      <c r="I48" s="32"/>
    </row>
    <row r="49" spans="1:9" ht="15">
      <c r="A49" s="31">
        <v>6164</v>
      </c>
      <c r="B49" s="31" t="s">
        <v>103</v>
      </c>
      <c r="C49" s="33"/>
      <c r="D49" s="32"/>
      <c r="E49" s="32"/>
      <c r="F49" s="32"/>
      <c r="G49" s="33"/>
      <c r="H49" s="32"/>
      <c r="I49" s="32"/>
    </row>
    <row r="50" spans="1:9" ht="15">
      <c r="A50" s="31">
        <v>610128</v>
      </c>
      <c r="B50" s="31" t="s">
        <v>80</v>
      </c>
      <c r="C50" s="32"/>
      <c r="D50" s="33">
        <v>0</v>
      </c>
      <c r="E50" s="33"/>
      <c r="F50" s="33"/>
      <c r="G50" s="32"/>
      <c r="H50" s="33">
        <v>0</v>
      </c>
      <c r="I50" s="33"/>
    </row>
    <row r="51" spans="1:9" ht="15">
      <c r="A51" s="31">
        <v>610109</v>
      </c>
      <c r="B51" s="31" t="s">
        <v>72</v>
      </c>
      <c r="C51" s="32"/>
      <c r="D51" s="33">
        <v>0</v>
      </c>
      <c r="E51" s="33"/>
      <c r="F51" s="33"/>
      <c r="G51" s="32"/>
      <c r="H51" s="33">
        <v>0</v>
      </c>
      <c r="I51" s="33"/>
    </row>
    <row r="52" spans="1:9" ht="15">
      <c r="A52" s="31">
        <v>6017</v>
      </c>
      <c r="B52" s="31" t="s">
        <v>41</v>
      </c>
      <c r="C52" s="33"/>
      <c r="D52" s="32"/>
      <c r="E52" s="32"/>
      <c r="F52" s="32"/>
      <c r="G52" s="33"/>
      <c r="H52" s="32"/>
      <c r="I52" s="32"/>
    </row>
    <row r="53" spans="1:9" ht="15">
      <c r="A53" s="31">
        <v>601702</v>
      </c>
      <c r="B53" s="31" t="s">
        <v>41</v>
      </c>
      <c r="C53" s="32"/>
      <c r="D53" s="33">
        <v>800</v>
      </c>
      <c r="E53" s="33"/>
      <c r="F53" s="33"/>
      <c r="G53" s="32"/>
      <c r="H53" s="33">
        <v>800</v>
      </c>
      <c r="I53" s="33"/>
    </row>
    <row r="54" spans="1:9" ht="15">
      <c r="A54" s="31">
        <v>601703</v>
      </c>
      <c r="B54" s="31" t="s">
        <v>41</v>
      </c>
      <c r="C54" s="32"/>
      <c r="D54" s="33">
        <v>0</v>
      </c>
      <c r="E54" s="33"/>
      <c r="F54" s="33"/>
      <c r="G54" s="32"/>
      <c r="H54" s="33">
        <v>0</v>
      </c>
      <c r="I54" s="33"/>
    </row>
    <row r="55" spans="1:9" ht="15">
      <c r="A55" s="31">
        <v>601706</v>
      </c>
      <c r="B55" s="31" t="s">
        <v>41</v>
      </c>
      <c r="C55" s="32"/>
      <c r="D55" s="33">
        <v>44755</v>
      </c>
      <c r="E55" s="33"/>
      <c r="F55" s="33"/>
      <c r="G55" s="32"/>
      <c r="H55" s="33">
        <v>63785</v>
      </c>
      <c r="I55" s="33"/>
    </row>
    <row r="56" spans="1:9" ht="15">
      <c r="A56" s="31">
        <v>601707</v>
      </c>
      <c r="B56" s="31" t="s">
        <v>41</v>
      </c>
      <c r="C56" s="32"/>
      <c r="D56" s="33">
        <v>0</v>
      </c>
      <c r="E56" s="33"/>
      <c r="F56" s="33"/>
      <c r="G56" s="32"/>
      <c r="H56" s="33">
        <v>0</v>
      </c>
      <c r="I56" s="33"/>
    </row>
    <row r="57" spans="1:9" ht="15">
      <c r="A57" s="31">
        <v>6117</v>
      </c>
      <c r="B57" s="31" t="s">
        <v>85</v>
      </c>
      <c r="C57" s="32"/>
      <c r="D57" s="33">
        <v>3620758.96</v>
      </c>
      <c r="E57" s="33">
        <f>SUM(D52:D57)</f>
        <v>3666313.96</v>
      </c>
      <c r="F57" s="33"/>
      <c r="G57" s="32"/>
      <c r="H57" s="33">
        <v>7604554.34</v>
      </c>
      <c r="I57" s="33">
        <f>SUM(H52:H57)</f>
        <v>7669139.34</v>
      </c>
    </row>
    <row r="58" spans="1:9" ht="15">
      <c r="A58" s="31">
        <v>6016</v>
      </c>
      <c r="B58" s="31" t="s">
        <v>40</v>
      </c>
      <c r="C58" s="33"/>
      <c r="D58" s="32"/>
      <c r="E58" s="32"/>
      <c r="F58" s="32"/>
      <c r="G58" s="33"/>
      <c r="H58" s="32"/>
      <c r="I58" s="32"/>
    </row>
    <row r="59" spans="1:9" ht="15">
      <c r="A59" s="31">
        <v>6016002</v>
      </c>
      <c r="B59" s="31" t="s">
        <v>40</v>
      </c>
      <c r="C59" s="32"/>
      <c r="D59" s="33">
        <v>0</v>
      </c>
      <c r="E59" s="33"/>
      <c r="F59" s="33"/>
      <c r="G59" s="32"/>
      <c r="H59" s="33">
        <v>0</v>
      </c>
      <c r="I59" s="33"/>
    </row>
    <row r="60" spans="1:9" ht="15">
      <c r="A60" s="31">
        <v>6016003</v>
      </c>
      <c r="B60" s="31" t="s">
        <v>40</v>
      </c>
      <c r="C60" s="32"/>
      <c r="D60" s="33">
        <v>0</v>
      </c>
      <c r="E60" s="33"/>
      <c r="F60" s="33"/>
      <c r="G60" s="32"/>
      <c r="H60" s="33">
        <v>101256.19</v>
      </c>
      <c r="I60" s="33"/>
    </row>
    <row r="61" spans="1:9" ht="15">
      <c r="A61" s="31">
        <v>6016004</v>
      </c>
      <c r="B61" s="31" t="s">
        <v>40</v>
      </c>
      <c r="C61" s="32"/>
      <c r="D61" s="33">
        <v>58510.4</v>
      </c>
      <c r="E61" s="33"/>
      <c r="F61" s="33"/>
      <c r="G61" s="32"/>
      <c r="H61" s="33">
        <v>75710.63</v>
      </c>
      <c r="I61" s="33"/>
    </row>
    <row r="62" spans="1:9" ht="15">
      <c r="A62" s="31">
        <v>6016005</v>
      </c>
      <c r="B62" s="31" t="s">
        <v>40</v>
      </c>
      <c r="C62" s="32"/>
      <c r="D62" s="33">
        <v>0</v>
      </c>
      <c r="E62" s="33"/>
      <c r="F62" s="33"/>
      <c r="G62" s="32"/>
      <c r="H62" s="33">
        <v>0</v>
      </c>
      <c r="I62" s="33"/>
    </row>
    <row r="63" spans="1:9" ht="15">
      <c r="A63" s="31">
        <v>6016006</v>
      </c>
      <c r="B63" s="31" t="s">
        <v>40</v>
      </c>
      <c r="C63" s="32"/>
      <c r="D63" s="33">
        <v>55542.79</v>
      </c>
      <c r="E63" s="33"/>
      <c r="F63" s="33"/>
      <c r="G63" s="32"/>
      <c r="H63" s="33">
        <v>67385.5</v>
      </c>
      <c r="I63" s="33"/>
    </row>
    <row r="64" spans="1:9" ht="15">
      <c r="A64" s="31">
        <v>6016118</v>
      </c>
      <c r="B64" s="31" t="s">
        <v>40</v>
      </c>
      <c r="C64" s="32"/>
      <c r="D64" s="33">
        <v>0</v>
      </c>
      <c r="E64" s="33"/>
      <c r="F64" s="33"/>
      <c r="G64" s="32"/>
      <c r="H64" s="33">
        <v>0</v>
      </c>
      <c r="I64" s="33"/>
    </row>
    <row r="65" spans="1:9" ht="15">
      <c r="A65" s="31">
        <v>6016119</v>
      </c>
      <c r="B65" s="31" t="s">
        <v>40</v>
      </c>
      <c r="C65" s="32"/>
      <c r="D65" s="33">
        <v>49974.32</v>
      </c>
      <c r="E65" s="33"/>
      <c r="F65" s="33"/>
      <c r="G65" s="32"/>
      <c r="H65" s="33">
        <v>49974.32</v>
      </c>
      <c r="I65" s="33"/>
    </row>
    <row r="66" spans="1:9" ht="15">
      <c r="A66" s="31">
        <v>6016126</v>
      </c>
      <c r="B66" s="31" t="s">
        <v>40</v>
      </c>
      <c r="C66" s="32"/>
      <c r="D66" s="33">
        <v>0</v>
      </c>
      <c r="E66" s="33"/>
      <c r="F66" s="33"/>
      <c r="G66" s="32"/>
      <c r="H66" s="33">
        <v>0</v>
      </c>
      <c r="I66" s="33"/>
    </row>
    <row r="67" spans="1:9" ht="15">
      <c r="A67" s="31">
        <v>6016163</v>
      </c>
      <c r="B67" s="31" t="s">
        <v>40</v>
      </c>
      <c r="C67" s="32"/>
      <c r="D67" s="33">
        <v>41828.6</v>
      </c>
      <c r="E67" s="33">
        <f>SUM(D59:D67)</f>
        <v>205856.11000000002</v>
      </c>
      <c r="F67" s="33"/>
      <c r="G67" s="32"/>
      <c r="H67" s="33">
        <v>41828.6</v>
      </c>
      <c r="I67" s="33">
        <f>SUM(H59:H67)</f>
        <v>336155.24</v>
      </c>
    </row>
    <row r="68" spans="1:9" ht="15">
      <c r="A68" s="31">
        <v>6121</v>
      </c>
      <c r="B68" s="31" t="s">
        <v>90</v>
      </c>
      <c r="C68" s="33"/>
      <c r="D68" s="32"/>
      <c r="E68" s="32"/>
      <c r="F68" s="32"/>
      <c r="G68" s="33"/>
      <c r="H68" s="32"/>
      <c r="I68" s="32"/>
    </row>
    <row r="69" spans="1:9" ht="15">
      <c r="A69" s="31">
        <v>612101</v>
      </c>
      <c r="B69" s="31" t="s">
        <v>90</v>
      </c>
      <c r="C69" s="32"/>
      <c r="D69" s="33">
        <v>15842.38</v>
      </c>
      <c r="E69" s="33"/>
      <c r="F69" s="33"/>
      <c r="G69" s="32"/>
      <c r="H69" s="33">
        <v>195446.67</v>
      </c>
      <c r="I69" s="33"/>
    </row>
    <row r="70" spans="1:9" ht="15">
      <c r="A70" s="31">
        <v>612102</v>
      </c>
      <c r="B70" s="31" t="s">
        <v>90</v>
      </c>
      <c r="C70" s="32"/>
      <c r="D70" s="33">
        <v>143652.51</v>
      </c>
      <c r="E70" s="33"/>
      <c r="F70" s="33"/>
      <c r="G70" s="32"/>
      <c r="H70" s="33">
        <v>288930.52</v>
      </c>
      <c r="I70" s="33"/>
    </row>
    <row r="71" spans="1:9" ht="15">
      <c r="A71" s="31">
        <v>612103</v>
      </c>
      <c r="B71" s="31" t="s">
        <v>90</v>
      </c>
      <c r="C71" s="32"/>
      <c r="D71" s="33">
        <v>438478.66</v>
      </c>
      <c r="E71" s="33"/>
      <c r="F71" s="33"/>
      <c r="G71" s="32"/>
      <c r="H71" s="33">
        <v>1279787.53</v>
      </c>
      <c r="I71" s="33"/>
    </row>
    <row r="72" spans="1:9" ht="15">
      <c r="A72" s="31">
        <v>612107</v>
      </c>
      <c r="B72" s="31" t="s">
        <v>90</v>
      </c>
      <c r="C72" s="32"/>
      <c r="D72" s="33">
        <v>14825.82</v>
      </c>
      <c r="E72" s="33"/>
      <c r="F72" s="33"/>
      <c r="G72" s="32"/>
      <c r="H72" s="33">
        <v>44477.46</v>
      </c>
      <c r="I72" s="33"/>
    </row>
    <row r="73" spans="1:9" ht="15">
      <c r="A73" s="31">
        <v>612108</v>
      </c>
      <c r="B73" s="31" t="s">
        <v>90</v>
      </c>
      <c r="C73" s="32"/>
      <c r="D73" s="33">
        <v>11283.33</v>
      </c>
      <c r="E73" s="33"/>
      <c r="F73" s="33"/>
      <c r="G73" s="32"/>
      <c r="H73" s="33">
        <v>33849.99</v>
      </c>
      <c r="I73" s="33"/>
    </row>
    <row r="74" spans="1:9" ht="15">
      <c r="A74" s="31">
        <v>612109</v>
      </c>
      <c r="B74" s="31" t="s">
        <v>90</v>
      </c>
      <c r="C74" s="32"/>
      <c r="D74" s="33">
        <v>14335.24</v>
      </c>
      <c r="E74" s="33"/>
      <c r="F74" s="33"/>
      <c r="G74" s="32"/>
      <c r="H74" s="33">
        <v>43005.72</v>
      </c>
      <c r="I74" s="33"/>
    </row>
    <row r="75" spans="1:9" ht="15">
      <c r="A75" s="31">
        <v>612110</v>
      </c>
      <c r="B75" s="31" t="s">
        <v>90</v>
      </c>
      <c r="C75" s="32"/>
      <c r="D75" s="33">
        <v>12145.67</v>
      </c>
      <c r="E75" s="33"/>
      <c r="F75" s="33"/>
      <c r="G75" s="32"/>
      <c r="H75" s="33">
        <v>36437.01</v>
      </c>
      <c r="I75" s="33"/>
    </row>
    <row r="76" spans="1:9" ht="15">
      <c r="A76" s="31">
        <v>612111</v>
      </c>
      <c r="B76" s="31" t="s">
        <v>90</v>
      </c>
      <c r="C76" s="32"/>
      <c r="D76" s="33">
        <v>103483.49</v>
      </c>
      <c r="E76" s="33"/>
      <c r="F76" s="33"/>
      <c r="G76" s="32"/>
      <c r="H76" s="33">
        <v>277732.63</v>
      </c>
      <c r="I76" s="33"/>
    </row>
    <row r="77" spans="1:9" ht="15">
      <c r="A77" s="31">
        <v>612112</v>
      </c>
      <c r="B77" s="31" t="s">
        <v>90</v>
      </c>
      <c r="C77" s="32"/>
      <c r="D77" s="33">
        <v>47950.67</v>
      </c>
      <c r="E77" s="33"/>
      <c r="F77" s="33"/>
      <c r="G77" s="32"/>
      <c r="H77" s="33">
        <v>100456.19</v>
      </c>
      <c r="I77" s="33"/>
    </row>
    <row r="78" spans="1:9" ht="15">
      <c r="A78" s="31">
        <v>612113</v>
      </c>
      <c r="B78" s="31" t="s">
        <v>90</v>
      </c>
      <c r="C78" s="32"/>
      <c r="D78" s="33">
        <v>11137.5</v>
      </c>
      <c r="E78" s="33"/>
      <c r="F78" s="33"/>
      <c r="G78" s="32"/>
      <c r="H78" s="33">
        <v>33412.5</v>
      </c>
      <c r="I78" s="33"/>
    </row>
    <row r="79" spans="1:9" ht="15">
      <c r="A79" s="31">
        <v>612114</v>
      </c>
      <c r="B79" s="31" t="s">
        <v>90</v>
      </c>
      <c r="C79" s="32"/>
      <c r="D79" s="33">
        <v>47054.14</v>
      </c>
      <c r="E79" s="33"/>
      <c r="F79" s="33"/>
      <c r="G79" s="32"/>
      <c r="H79" s="33">
        <v>141162.42</v>
      </c>
      <c r="I79" s="33"/>
    </row>
    <row r="80" spans="1:9" ht="15">
      <c r="A80" s="31">
        <v>612115</v>
      </c>
      <c r="B80" s="31" t="s">
        <v>90</v>
      </c>
      <c r="C80" s="32"/>
      <c r="D80" s="33">
        <v>161124.74</v>
      </c>
      <c r="E80" s="33"/>
      <c r="F80" s="33"/>
      <c r="G80" s="32"/>
      <c r="H80" s="33">
        <v>483374.22</v>
      </c>
      <c r="I80" s="33"/>
    </row>
    <row r="81" spans="1:9" ht="15">
      <c r="A81" s="31">
        <v>612116</v>
      </c>
      <c r="B81" s="31" t="s">
        <v>90</v>
      </c>
      <c r="C81" s="32"/>
      <c r="D81" s="33">
        <v>7750.91</v>
      </c>
      <c r="E81" s="33"/>
      <c r="F81" s="33"/>
      <c r="G81" s="32"/>
      <c r="H81" s="33">
        <v>23252.73</v>
      </c>
      <c r="I81" s="33"/>
    </row>
    <row r="82" spans="1:9" ht="15">
      <c r="A82" s="31">
        <v>612117</v>
      </c>
      <c r="B82" s="31" t="s">
        <v>90</v>
      </c>
      <c r="C82" s="32"/>
      <c r="D82" s="33">
        <v>572.75</v>
      </c>
      <c r="E82" s="33"/>
      <c r="F82" s="33"/>
      <c r="G82" s="32"/>
      <c r="H82" s="33">
        <v>1718.25</v>
      </c>
      <c r="I82" s="33"/>
    </row>
    <row r="83" spans="1:9" ht="15">
      <c r="A83" s="31">
        <v>612118</v>
      </c>
      <c r="B83" s="31" t="s">
        <v>90</v>
      </c>
      <c r="C83" s="32"/>
      <c r="D83" s="33">
        <v>32834.91</v>
      </c>
      <c r="E83" s="33"/>
      <c r="F83" s="33"/>
      <c r="G83" s="32"/>
      <c r="H83" s="33">
        <v>98504.73</v>
      </c>
      <c r="I83" s="33"/>
    </row>
    <row r="84" spans="1:9" ht="15">
      <c r="A84" s="31">
        <v>612119</v>
      </c>
      <c r="B84" s="31" t="s">
        <v>90</v>
      </c>
      <c r="C84" s="32"/>
      <c r="D84" s="33">
        <v>6465.66</v>
      </c>
      <c r="E84" s="33"/>
      <c r="F84" s="33"/>
      <c r="G84" s="32"/>
      <c r="H84" s="33">
        <v>19396.98</v>
      </c>
      <c r="I84" s="33"/>
    </row>
    <row r="85" spans="1:9" ht="15">
      <c r="A85" s="31">
        <v>612121</v>
      </c>
      <c r="B85" s="31" t="s">
        <v>90</v>
      </c>
      <c r="C85" s="32"/>
      <c r="D85" s="33">
        <v>1874.66</v>
      </c>
      <c r="E85" s="33"/>
      <c r="F85" s="33"/>
      <c r="G85" s="32"/>
      <c r="H85" s="33">
        <v>5623.98</v>
      </c>
      <c r="I85" s="33"/>
    </row>
    <row r="86" spans="1:9" ht="15">
      <c r="A86" s="31">
        <v>612122</v>
      </c>
      <c r="B86" s="31" t="s">
        <v>90</v>
      </c>
      <c r="C86" s="32"/>
      <c r="D86" s="33">
        <v>40229.56</v>
      </c>
      <c r="E86" s="33"/>
      <c r="F86" s="33"/>
      <c r="G86" s="32"/>
      <c r="H86" s="33">
        <v>120688.68</v>
      </c>
      <c r="I86" s="33"/>
    </row>
    <row r="87" spans="1:9" ht="15">
      <c r="A87" s="31">
        <v>612123</v>
      </c>
      <c r="B87" s="31" t="s">
        <v>90</v>
      </c>
      <c r="C87" s="32"/>
      <c r="D87" s="33">
        <v>108629.67</v>
      </c>
      <c r="E87" s="33"/>
      <c r="F87" s="33"/>
      <c r="G87" s="32"/>
      <c r="H87" s="33">
        <v>325889.01</v>
      </c>
      <c r="I87" s="33"/>
    </row>
    <row r="88" spans="1:9" ht="15">
      <c r="A88" s="31">
        <v>612124</v>
      </c>
      <c r="B88" s="31" t="s">
        <v>90</v>
      </c>
      <c r="C88" s="32"/>
      <c r="D88" s="33">
        <v>35345.97</v>
      </c>
      <c r="E88" s="33"/>
      <c r="F88" s="33"/>
      <c r="G88" s="32"/>
      <c r="H88" s="33">
        <v>105770.13</v>
      </c>
      <c r="I88" s="33"/>
    </row>
    <row r="89" spans="1:9" ht="15">
      <c r="A89" s="31">
        <v>612125</v>
      </c>
      <c r="B89" s="31" t="s">
        <v>90</v>
      </c>
      <c r="C89" s="32"/>
      <c r="D89" s="33">
        <v>243.18</v>
      </c>
      <c r="E89" s="33">
        <f>SUM(D69:D89)</f>
        <v>1255261.4199999997</v>
      </c>
      <c r="F89" s="33"/>
      <c r="G89" s="32"/>
      <c r="H89" s="33">
        <v>729.54</v>
      </c>
      <c r="I89" s="33">
        <f>SUM(H69:H89)</f>
        <v>3659646.8900000006</v>
      </c>
    </row>
    <row r="90" spans="1:9" ht="15">
      <c r="A90" s="31">
        <v>6019</v>
      </c>
      <c r="B90" s="31" t="s">
        <v>95</v>
      </c>
      <c r="C90" s="33"/>
      <c r="D90" s="32"/>
      <c r="E90" s="32"/>
      <c r="F90" s="32"/>
      <c r="G90" s="33"/>
      <c r="H90" s="32"/>
      <c r="I90" s="32"/>
    </row>
    <row r="91" spans="1:9" ht="15">
      <c r="A91" s="31">
        <v>6019001</v>
      </c>
      <c r="B91" s="31" t="s">
        <v>95</v>
      </c>
      <c r="C91" s="32"/>
      <c r="D91" s="33">
        <v>49968.98</v>
      </c>
      <c r="E91" s="33"/>
      <c r="F91" s="33"/>
      <c r="G91" s="32"/>
      <c r="H91" s="33">
        <v>110778.49</v>
      </c>
      <c r="I91" s="33"/>
    </row>
    <row r="92" spans="1:9" ht="15">
      <c r="A92" s="31">
        <v>6019002</v>
      </c>
      <c r="B92" s="31" t="s">
        <v>95</v>
      </c>
      <c r="C92" s="32"/>
      <c r="D92" s="33">
        <v>2968.15</v>
      </c>
      <c r="E92" s="33"/>
      <c r="F92" s="33"/>
      <c r="G92" s="32"/>
      <c r="H92" s="33">
        <v>5969.36</v>
      </c>
      <c r="I92" s="33"/>
    </row>
    <row r="93" spans="1:9" ht="15">
      <c r="A93" s="31">
        <v>6019003</v>
      </c>
      <c r="B93" s="31" t="s">
        <v>95</v>
      </c>
      <c r="C93" s="32"/>
      <c r="D93" s="33">
        <v>2501.71</v>
      </c>
      <c r="E93" s="33"/>
      <c r="F93" s="33"/>
      <c r="G93" s="32"/>
      <c r="H93" s="33">
        <v>2501.71</v>
      </c>
      <c r="I93" s="33"/>
    </row>
    <row r="94" spans="1:9" ht="15">
      <c r="A94" s="31">
        <v>6019004</v>
      </c>
      <c r="B94" s="31" t="s">
        <v>95</v>
      </c>
      <c r="C94" s="32"/>
      <c r="D94" s="33">
        <v>0</v>
      </c>
      <c r="E94" s="33"/>
      <c r="F94" s="33"/>
      <c r="G94" s="32"/>
      <c r="H94" s="33">
        <v>0</v>
      </c>
      <c r="I94" s="33"/>
    </row>
    <row r="95" spans="1:9" ht="15">
      <c r="A95" s="31">
        <v>6019005</v>
      </c>
      <c r="B95" s="31" t="s">
        <v>95</v>
      </c>
      <c r="C95" s="32"/>
      <c r="D95" s="33">
        <v>0</v>
      </c>
      <c r="E95" s="33"/>
      <c r="F95" s="33"/>
      <c r="G95" s="32"/>
      <c r="H95" s="33">
        <v>0</v>
      </c>
      <c r="I95" s="33"/>
    </row>
    <row r="96" spans="1:9" ht="15">
      <c r="A96" s="31">
        <v>6019010</v>
      </c>
      <c r="B96" s="31" t="s">
        <v>95</v>
      </c>
      <c r="C96" s="32"/>
      <c r="D96" s="33">
        <v>0</v>
      </c>
      <c r="E96" s="33"/>
      <c r="F96" s="33"/>
      <c r="G96" s="32"/>
      <c r="H96" s="33">
        <v>21000</v>
      </c>
      <c r="I96" s="33"/>
    </row>
    <row r="97" spans="1:9" ht="15">
      <c r="A97" s="31">
        <v>6132</v>
      </c>
      <c r="B97" s="31" t="s">
        <v>95</v>
      </c>
      <c r="C97" s="33"/>
      <c r="D97" s="32"/>
      <c r="E97" s="32"/>
      <c r="F97" s="32"/>
      <c r="G97" s="33"/>
      <c r="H97" s="32"/>
      <c r="I97" s="32"/>
    </row>
    <row r="98" spans="1:9" ht="15">
      <c r="A98" s="31">
        <v>6132001</v>
      </c>
      <c r="B98" s="31" t="s">
        <v>95</v>
      </c>
      <c r="C98" s="32"/>
      <c r="D98" s="33">
        <v>373107.01</v>
      </c>
      <c r="E98" s="33">
        <f>SUM(D91:D98)</f>
        <v>428545.85000000003</v>
      </c>
      <c r="F98" s="33"/>
      <c r="G98" s="32"/>
      <c r="H98" s="33">
        <v>588730.59</v>
      </c>
      <c r="I98" s="33">
        <f>SUM(H91:H98)</f>
        <v>728980.1499999999</v>
      </c>
    </row>
    <row r="99" spans="1:9" ht="15">
      <c r="A99" s="31">
        <v>6005</v>
      </c>
      <c r="B99" s="31" t="s">
        <v>34</v>
      </c>
      <c r="C99" s="33"/>
      <c r="D99" s="32"/>
      <c r="E99" s="32"/>
      <c r="F99" s="32"/>
      <c r="G99" s="33"/>
      <c r="H99" s="32"/>
      <c r="I99" s="32"/>
    </row>
    <row r="100" spans="1:9" ht="15">
      <c r="A100" s="31">
        <v>600501</v>
      </c>
      <c r="B100" s="31" t="s">
        <v>34</v>
      </c>
      <c r="C100" s="32"/>
      <c r="D100" s="33">
        <v>0</v>
      </c>
      <c r="E100" s="33"/>
      <c r="F100" s="33"/>
      <c r="G100" s="32"/>
      <c r="H100" s="33">
        <v>0</v>
      </c>
      <c r="I100" s="33"/>
    </row>
    <row r="101" spans="1:9" ht="15">
      <c r="A101" s="31">
        <v>600502</v>
      </c>
      <c r="B101" s="31" t="s">
        <v>34</v>
      </c>
      <c r="C101" s="32"/>
      <c r="D101" s="33">
        <v>146404.09</v>
      </c>
      <c r="E101" s="33"/>
      <c r="F101" s="33"/>
      <c r="G101" s="32"/>
      <c r="H101" s="33">
        <v>448685.73</v>
      </c>
      <c r="I101" s="33"/>
    </row>
    <row r="102" spans="1:9" ht="15">
      <c r="A102" s="31">
        <v>600503</v>
      </c>
      <c r="B102" s="31" t="s">
        <v>34</v>
      </c>
      <c r="C102" s="32"/>
      <c r="D102" s="33">
        <v>102917.59</v>
      </c>
      <c r="E102" s="33"/>
      <c r="F102" s="33"/>
      <c r="G102" s="32"/>
      <c r="H102" s="33">
        <v>342460.39</v>
      </c>
      <c r="I102" s="33"/>
    </row>
    <row r="103" spans="1:9" ht="15">
      <c r="A103" s="31">
        <v>600505</v>
      </c>
      <c r="B103" s="31" t="s">
        <v>34</v>
      </c>
      <c r="C103" s="32"/>
      <c r="D103" s="33">
        <v>0</v>
      </c>
      <c r="E103" s="33"/>
      <c r="F103" s="33"/>
      <c r="G103" s="32"/>
      <c r="H103" s="33">
        <v>0</v>
      </c>
      <c r="I103" s="33"/>
    </row>
    <row r="104" spans="1:9" ht="15">
      <c r="A104" s="31">
        <v>600506</v>
      </c>
      <c r="B104" s="31" t="s">
        <v>34</v>
      </c>
      <c r="C104" s="32"/>
      <c r="D104" s="33">
        <v>154880.83</v>
      </c>
      <c r="E104" s="33"/>
      <c r="F104" s="33"/>
      <c r="G104" s="32"/>
      <c r="H104" s="33">
        <v>571958.33</v>
      </c>
      <c r="I104" s="33"/>
    </row>
    <row r="105" spans="1:9" ht="15">
      <c r="A105" s="31">
        <v>600507</v>
      </c>
      <c r="B105" s="31" t="s">
        <v>34</v>
      </c>
      <c r="C105" s="32"/>
      <c r="D105" s="33">
        <v>62984.05</v>
      </c>
      <c r="E105" s="33"/>
      <c r="F105" s="33"/>
      <c r="G105" s="32"/>
      <c r="H105" s="33">
        <v>273345.95</v>
      </c>
      <c r="I105" s="33"/>
    </row>
    <row r="106" spans="1:9" ht="15">
      <c r="A106" s="31">
        <v>600508</v>
      </c>
      <c r="B106" s="31" t="s">
        <v>34</v>
      </c>
      <c r="C106" s="32"/>
      <c r="D106" s="33">
        <v>21966.79</v>
      </c>
      <c r="E106" s="33"/>
      <c r="F106" s="33"/>
      <c r="G106" s="32"/>
      <c r="H106" s="33">
        <v>125677.02</v>
      </c>
      <c r="I106" s="33"/>
    </row>
    <row r="107" spans="1:9" ht="15">
      <c r="A107" s="31">
        <v>600509</v>
      </c>
      <c r="B107" s="31" t="s">
        <v>34</v>
      </c>
      <c r="C107" s="32"/>
      <c r="D107" s="33">
        <v>107875.32</v>
      </c>
      <c r="E107" s="33"/>
      <c r="F107" s="33"/>
      <c r="G107" s="32"/>
      <c r="H107" s="33">
        <v>379916.26</v>
      </c>
      <c r="I107" s="33"/>
    </row>
    <row r="108" spans="1:9" ht="15">
      <c r="A108" s="31">
        <v>600510</v>
      </c>
      <c r="B108" s="31" t="s">
        <v>34</v>
      </c>
      <c r="C108" s="32"/>
      <c r="D108" s="33">
        <v>0</v>
      </c>
      <c r="E108" s="33"/>
      <c r="F108" s="33"/>
      <c r="G108" s="32"/>
      <c r="H108" s="33">
        <v>0</v>
      </c>
      <c r="I108" s="33"/>
    </row>
    <row r="109" spans="1:9" ht="15">
      <c r="A109" s="31">
        <v>600511</v>
      </c>
      <c r="B109" s="31" t="s">
        <v>34</v>
      </c>
      <c r="C109" s="32"/>
      <c r="D109" s="33">
        <v>4080.77</v>
      </c>
      <c r="E109" s="33"/>
      <c r="F109" s="33"/>
      <c r="G109" s="32"/>
      <c r="H109" s="33">
        <v>12716.04</v>
      </c>
      <c r="I109" s="33"/>
    </row>
    <row r="110" spans="1:9" ht="15">
      <c r="A110" s="31">
        <v>600512</v>
      </c>
      <c r="B110" s="31" t="s">
        <v>34</v>
      </c>
      <c r="C110" s="32"/>
      <c r="D110" s="33">
        <v>0</v>
      </c>
      <c r="E110" s="33"/>
      <c r="F110" s="33"/>
      <c r="G110" s="32"/>
      <c r="H110" s="33">
        <v>129891.17</v>
      </c>
      <c r="I110" s="33"/>
    </row>
    <row r="111" spans="1:9" ht="15">
      <c r="A111" s="31">
        <v>6105</v>
      </c>
      <c r="B111" s="31" t="s">
        <v>34</v>
      </c>
      <c r="C111" s="32"/>
      <c r="D111" s="33">
        <v>671192.89</v>
      </c>
      <c r="E111" s="33"/>
      <c r="F111" s="33"/>
      <c r="G111" s="32"/>
      <c r="H111" s="33">
        <v>2112513.09</v>
      </c>
      <c r="I111" s="33"/>
    </row>
    <row r="112" spans="1:9" ht="15">
      <c r="A112" s="31">
        <v>6120</v>
      </c>
      <c r="B112" s="31" t="s">
        <v>89</v>
      </c>
      <c r="C112" s="32"/>
      <c r="D112" s="33">
        <v>0</v>
      </c>
      <c r="E112" s="33">
        <f>SUM(D100:D112)</f>
        <v>1272302.33</v>
      </c>
      <c r="F112" s="33"/>
      <c r="G112" s="32"/>
      <c r="H112" s="33">
        <v>49556.78</v>
      </c>
      <c r="I112" s="33">
        <f>SUM(H100:H112)</f>
        <v>4446720.76</v>
      </c>
    </row>
    <row r="113" spans="1:9" ht="15">
      <c r="A113" s="31">
        <v>6160</v>
      </c>
      <c r="B113" s="31" t="s">
        <v>170</v>
      </c>
      <c r="C113" s="32"/>
      <c r="D113" s="33">
        <v>0</v>
      </c>
      <c r="E113" s="33"/>
      <c r="F113" s="33"/>
      <c r="G113" s="32"/>
      <c r="H113" s="33">
        <v>174052.6</v>
      </c>
      <c r="I113" s="33"/>
    </row>
    <row r="114" spans="1:9" ht="15">
      <c r="A114" s="31">
        <v>6155</v>
      </c>
      <c r="B114" s="31" t="s">
        <v>100</v>
      </c>
      <c r="C114" s="32"/>
      <c r="D114" s="33">
        <v>0</v>
      </c>
      <c r="E114" s="33"/>
      <c r="F114" s="33"/>
      <c r="G114" s="32"/>
      <c r="H114" s="33">
        <v>64648.64</v>
      </c>
      <c r="I114" s="33"/>
    </row>
    <row r="115" spans="1:9" ht="15">
      <c r="A115" s="31">
        <v>6010</v>
      </c>
      <c r="B115" s="31" t="s">
        <v>167</v>
      </c>
      <c r="C115" s="32"/>
      <c r="D115" s="33">
        <v>136383</v>
      </c>
      <c r="E115" s="33">
        <f>SUM(D113:D115)</f>
        <v>136383</v>
      </c>
      <c r="F115" s="33"/>
      <c r="G115" s="32"/>
      <c r="H115" s="33">
        <v>136383</v>
      </c>
      <c r="I115" s="33">
        <f>SUM(H113:H115)</f>
        <v>375084.24</v>
      </c>
    </row>
    <row r="116" spans="1:9" ht="15">
      <c r="A116" s="31">
        <v>6031</v>
      </c>
      <c r="B116" s="31" t="s">
        <v>64</v>
      </c>
      <c r="C116" s="32"/>
      <c r="D116" s="33">
        <v>0</v>
      </c>
      <c r="E116" s="33">
        <f>+D116</f>
        <v>0</v>
      </c>
      <c r="F116" s="33"/>
      <c r="G116" s="32"/>
      <c r="H116" s="33">
        <v>20000</v>
      </c>
      <c r="I116" s="33">
        <f>+H116</f>
        <v>20000</v>
      </c>
    </row>
    <row r="117" spans="1:9" ht="15">
      <c r="A117" s="31">
        <v>6131</v>
      </c>
      <c r="B117" s="31" t="s">
        <v>64</v>
      </c>
      <c r="C117" s="32"/>
      <c r="D117" s="33">
        <v>0</v>
      </c>
      <c r="E117" s="33"/>
      <c r="F117" s="33"/>
      <c r="G117" s="32"/>
      <c r="H117" s="33">
        <v>0</v>
      </c>
      <c r="I117" s="33"/>
    </row>
    <row r="118" spans="1:9" ht="15">
      <c r="A118" s="31">
        <v>6152</v>
      </c>
      <c r="B118" s="31" t="s">
        <v>98</v>
      </c>
      <c r="C118" s="32"/>
      <c r="D118" s="33">
        <v>0</v>
      </c>
      <c r="E118" s="33"/>
      <c r="F118" s="33"/>
      <c r="G118" s="32"/>
      <c r="H118" s="33">
        <v>0</v>
      </c>
      <c r="I118" s="33"/>
    </row>
    <row r="119" spans="1:9" ht="15">
      <c r="A119" s="31">
        <v>600607</v>
      </c>
      <c r="B119" s="31" t="s">
        <v>36</v>
      </c>
      <c r="C119" s="32"/>
      <c r="D119" s="33">
        <v>0</v>
      </c>
      <c r="E119" s="33"/>
      <c r="F119" s="33"/>
      <c r="G119" s="32"/>
      <c r="H119" s="33">
        <v>0</v>
      </c>
      <c r="I119" s="33"/>
    </row>
    <row r="120" spans="1:9" ht="15">
      <c r="A120" s="31">
        <v>6006</v>
      </c>
      <c r="B120" s="31" t="s">
        <v>35</v>
      </c>
      <c r="C120" s="33"/>
      <c r="D120" s="32"/>
      <c r="E120" s="32"/>
      <c r="F120" s="32"/>
      <c r="G120" s="33"/>
      <c r="H120" s="32"/>
      <c r="I120" s="32"/>
    </row>
    <row r="121" spans="1:9" ht="15">
      <c r="A121" s="31">
        <v>6101</v>
      </c>
      <c r="B121" s="31" t="s">
        <v>11</v>
      </c>
      <c r="C121" s="33"/>
      <c r="D121" s="32"/>
      <c r="E121" s="32"/>
      <c r="F121" s="32"/>
      <c r="G121" s="33"/>
      <c r="H121" s="32"/>
      <c r="I121" s="32"/>
    </row>
    <row r="122" spans="1:9" ht="15">
      <c r="A122" s="31">
        <v>6003</v>
      </c>
      <c r="B122" s="31" t="s">
        <v>30</v>
      </c>
      <c r="C122" s="33"/>
      <c r="D122" s="32"/>
      <c r="E122" s="32"/>
      <c r="F122" s="32"/>
      <c r="G122" s="33"/>
      <c r="H122" s="32"/>
      <c r="I122" s="32"/>
    </row>
    <row r="123" spans="1:9" ht="15">
      <c r="A123" s="31">
        <v>6103</v>
      </c>
      <c r="B123" s="31" t="s">
        <v>30</v>
      </c>
      <c r="C123" s="32"/>
      <c r="D123" s="33">
        <v>227639.4</v>
      </c>
      <c r="E123" s="33">
        <f>+D123</f>
        <v>227639.4</v>
      </c>
      <c r="F123" s="33"/>
      <c r="G123" s="32"/>
      <c r="H123" s="33">
        <v>506689.6</v>
      </c>
      <c r="I123" s="33">
        <f>+H123</f>
        <v>506689.6</v>
      </c>
    </row>
    <row r="124" spans="1:9" ht="15">
      <c r="A124" s="31">
        <v>61</v>
      </c>
      <c r="B124" s="31" t="s">
        <v>67</v>
      </c>
      <c r="C124" s="33"/>
      <c r="D124" s="32"/>
      <c r="E124" s="32"/>
      <c r="F124" s="32"/>
      <c r="G124" s="33"/>
      <c r="H124" s="32"/>
      <c r="I124" s="32"/>
    </row>
    <row r="125" spans="1:9" ht="15">
      <c r="A125" s="31">
        <v>6125</v>
      </c>
      <c r="B125" s="31" t="s">
        <v>93</v>
      </c>
      <c r="C125" s="32"/>
      <c r="D125" s="33">
        <v>7600</v>
      </c>
      <c r="E125" s="33">
        <f>+D125</f>
        <v>7600</v>
      </c>
      <c r="F125" s="33"/>
      <c r="G125" s="32"/>
      <c r="H125" s="33">
        <v>7600</v>
      </c>
      <c r="I125" s="33">
        <f>+H125</f>
        <v>7600</v>
      </c>
    </row>
    <row r="126" spans="1:9" ht="15">
      <c r="A126" s="31">
        <v>610122</v>
      </c>
      <c r="B126" s="31" t="s">
        <v>113</v>
      </c>
      <c r="C126" s="32"/>
      <c r="D126" s="33">
        <v>18723.6</v>
      </c>
      <c r="E126" s="33">
        <f>+D126</f>
        <v>18723.6</v>
      </c>
      <c r="F126" s="33"/>
      <c r="G126" s="32"/>
      <c r="H126" s="33">
        <v>212593.58</v>
      </c>
      <c r="I126" s="33">
        <f>+H126</f>
        <v>212593.58</v>
      </c>
    </row>
    <row r="127" spans="1:9" ht="15">
      <c r="A127" s="31">
        <v>6099</v>
      </c>
      <c r="B127" s="31" t="s">
        <v>65</v>
      </c>
      <c r="C127" s="33"/>
      <c r="D127" s="32"/>
      <c r="E127" s="32"/>
      <c r="F127" s="32"/>
      <c r="G127" s="33"/>
      <c r="H127" s="32"/>
      <c r="I127" s="32"/>
    </row>
    <row r="128" spans="1:9" ht="15">
      <c r="A128" s="31">
        <v>609901</v>
      </c>
      <c r="B128" s="31" t="s">
        <v>65</v>
      </c>
      <c r="C128" s="32"/>
      <c r="D128" s="33">
        <v>121.28</v>
      </c>
      <c r="E128" s="33"/>
      <c r="F128" s="33"/>
      <c r="G128" s="32"/>
      <c r="H128" s="33">
        <v>121.28</v>
      </c>
      <c r="I128" s="33"/>
    </row>
    <row r="129" spans="1:9" ht="15">
      <c r="A129" s="31">
        <v>609902</v>
      </c>
      <c r="B129" s="31" t="s">
        <v>65</v>
      </c>
      <c r="C129" s="32"/>
      <c r="D129" s="33">
        <v>230</v>
      </c>
      <c r="E129" s="33"/>
      <c r="F129" s="33"/>
      <c r="G129" s="32"/>
      <c r="H129" s="33">
        <v>230</v>
      </c>
      <c r="I129" s="33"/>
    </row>
    <row r="130" spans="1:9" ht="15">
      <c r="A130" s="31">
        <v>609903</v>
      </c>
      <c r="B130" s="31" t="s">
        <v>65</v>
      </c>
      <c r="C130" s="32"/>
      <c r="D130" s="33">
        <v>2410</v>
      </c>
      <c r="E130" s="33"/>
      <c r="F130" s="33"/>
      <c r="G130" s="32"/>
      <c r="H130" s="33">
        <v>2410</v>
      </c>
      <c r="I130" s="33"/>
    </row>
    <row r="131" spans="1:9" ht="15">
      <c r="A131" s="31">
        <v>6110</v>
      </c>
      <c r="B131" s="31" t="s">
        <v>65</v>
      </c>
      <c r="C131" s="32"/>
      <c r="D131" s="33">
        <v>5689.32</v>
      </c>
      <c r="E131" s="33"/>
      <c r="F131" s="33"/>
      <c r="G131" s="32"/>
      <c r="H131" s="33">
        <v>11598.84</v>
      </c>
      <c r="I131" s="33"/>
    </row>
    <row r="132" spans="1:9" ht="15">
      <c r="A132" s="31">
        <v>609906</v>
      </c>
      <c r="B132" s="31" t="s">
        <v>65</v>
      </c>
      <c r="C132" s="32"/>
      <c r="D132" s="33">
        <v>10349.26</v>
      </c>
      <c r="E132" s="33"/>
      <c r="F132" s="33"/>
      <c r="G132" s="32"/>
      <c r="H132" s="33">
        <v>33160.46</v>
      </c>
      <c r="I132" s="33"/>
    </row>
    <row r="133" spans="1:9" ht="15">
      <c r="A133" s="31">
        <v>6163</v>
      </c>
      <c r="B133" s="31" t="s">
        <v>65</v>
      </c>
      <c r="C133" s="32"/>
      <c r="D133" s="33">
        <v>9500</v>
      </c>
      <c r="E133" s="33"/>
      <c r="F133" s="33"/>
      <c r="G133" s="32"/>
      <c r="H133" s="33">
        <v>9500</v>
      </c>
      <c r="I133" s="33"/>
    </row>
    <row r="134" spans="1:9" ht="15">
      <c r="A134" s="31">
        <v>6199</v>
      </c>
      <c r="B134" s="31" t="s">
        <v>65</v>
      </c>
      <c r="C134" s="32"/>
      <c r="D134" s="33">
        <v>103544.3</v>
      </c>
      <c r="E134" s="33">
        <f>SUM(D128:D134)</f>
        <v>131844.16</v>
      </c>
      <c r="F134" s="33"/>
      <c r="G134" s="32"/>
      <c r="H134" s="33">
        <v>273061.11</v>
      </c>
      <c r="I134" s="33">
        <f>SUM(H128:H134)</f>
        <v>330081.69</v>
      </c>
    </row>
    <row r="135" spans="1:9" ht="15">
      <c r="A135" s="31">
        <v>6030</v>
      </c>
      <c r="B135" s="31" t="s">
        <v>63</v>
      </c>
      <c r="C135" s="32"/>
      <c r="D135" s="33">
        <v>1264835</v>
      </c>
      <c r="E135" s="33">
        <f>+D135</f>
        <v>1264835</v>
      </c>
      <c r="F135" s="33"/>
      <c r="G135" s="32"/>
      <c r="H135" s="33">
        <v>2553128.55</v>
      </c>
      <c r="I135" s="33">
        <f>+H135</f>
        <v>2553128.55</v>
      </c>
    </row>
    <row r="136" spans="1:9" ht="15">
      <c r="A136" s="31">
        <v>6029</v>
      </c>
      <c r="B136" s="31" t="s">
        <v>62</v>
      </c>
      <c r="C136" s="32"/>
      <c r="D136" s="33">
        <v>154122.4</v>
      </c>
      <c r="E136" s="33">
        <f>+D136</f>
        <v>154122.4</v>
      </c>
      <c r="F136" s="33"/>
      <c r="G136" s="32"/>
      <c r="H136" s="33">
        <v>462367.2</v>
      </c>
      <c r="I136" s="33">
        <f>+H136</f>
        <v>462367.2</v>
      </c>
    </row>
    <row r="137" spans="1:9" ht="15">
      <c r="A137" s="31">
        <v>609907</v>
      </c>
      <c r="B137" s="31" t="s">
        <v>66</v>
      </c>
      <c r="C137" s="32"/>
      <c r="D137" s="33">
        <v>0</v>
      </c>
      <c r="E137" s="33"/>
      <c r="F137" s="33"/>
      <c r="G137" s="32"/>
      <c r="H137" s="33">
        <v>0</v>
      </c>
      <c r="I137" s="33"/>
    </row>
    <row r="138" spans="1:9" ht="15">
      <c r="A138" s="31">
        <v>610115</v>
      </c>
      <c r="B138" s="31" t="s">
        <v>76</v>
      </c>
      <c r="C138" s="32"/>
      <c r="D138" s="33">
        <v>906351.4</v>
      </c>
      <c r="E138" s="33">
        <f>+D138</f>
        <v>906351.4</v>
      </c>
      <c r="F138" s="33"/>
      <c r="G138" s="32"/>
      <c r="H138" s="33">
        <v>1937274.4</v>
      </c>
      <c r="I138" s="33">
        <f>+H138</f>
        <v>1937274.4</v>
      </c>
    </row>
    <row r="139" spans="1:9" ht="15">
      <c r="A139" s="31">
        <v>6003106</v>
      </c>
      <c r="B139" s="31" t="s">
        <v>32</v>
      </c>
      <c r="C139" s="32"/>
      <c r="D139" s="33">
        <v>0</v>
      </c>
      <c r="E139" s="33"/>
      <c r="F139" s="33"/>
      <c r="G139" s="32"/>
      <c r="H139" s="33">
        <v>0</v>
      </c>
      <c r="I139" s="33"/>
    </row>
    <row r="140" spans="1:9" ht="15">
      <c r="A140" s="31">
        <v>6003104</v>
      </c>
      <c r="B140" s="31" t="s">
        <v>31</v>
      </c>
      <c r="C140" s="32"/>
      <c r="D140" s="33">
        <v>0</v>
      </c>
      <c r="E140" s="33"/>
      <c r="F140" s="33"/>
      <c r="G140" s="32"/>
      <c r="H140" s="33">
        <v>0</v>
      </c>
      <c r="I140" s="33"/>
    </row>
    <row r="141" spans="1:9" ht="15">
      <c r="A141" s="31">
        <v>6124</v>
      </c>
      <c r="B141" s="31" t="s">
        <v>92</v>
      </c>
      <c r="C141" s="32"/>
      <c r="D141" s="33">
        <v>344908</v>
      </c>
      <c r="E141" s="33">
        <f>+D141</f>
        <v>344908</v>
      </c>
      <c r="F141" s="33"/>
      <c r="G141" s="32"/>
      <c r="H141" s="33">
        <v>1224008</v>
      </c>
      <c r="I141" s="33">
        <f>+H141</f>
        <v>1224008</v>
      </c>
    </row>
    <row r="143" spans="1:9" ht="15">
      <c r="A143" s="31">
        <v>6116</v>
      </c>
      <c r="B143" s="31" t="s">
        <v>81</v>
      </c>
      <c r="C143" s="32"/>
      <c r="D143" s="33">
        <v>0</v>
      </c>
      <c r="E143" s="33"/>
      <c r="F143" s="33"/>
      <c r="G143" s="32"/>
      <c r="H143" s="33">
        <v>300</v>
      </c>
      <c r="I143" s="33"/>
    </row>
    <row r="144" spans="1:9" ht="15">
      <c r="A144" s="31">
        <v>610125</v>
      </c>
      <c r="B144" s="31" t="s">
        <v>81</v>
      </c>
      <c r="C144" s="32"/>
      <c r="D144" s="33">
        <v>0</v>
      </c>
      <c r="E144" s="33"/>
      <c r="F144" s="33"/>
      <c r="G144" s="32"/>
      <c r="H144" s="33">
        <v>18000</v>
      </c>
      <c r="I144" s="33"/>
    </row>
    <row r="145" spans="1:9" ht="15">
      <c r="A145" s="31">
        <v>610120</v>
      </c>
      <c r="B145" s="31" t="s">
        <v>81</v>
      </c>
      <c r="C145" s="32"/>
      <c r="D145" s="33">
        <v>122405</v>
      </c>
      <c r="E145" s="33">
        <f>SUM(D143:D145)</f>
        <v>122405</v>
      </c>
      <c r="F145" s="33"/>
      <c r="G145" s="32"/>
      <c r="H145" s="33">
        <v>122405</v>
      </c>
      <c r="I145" s="33">
        <f>SUM(H143:H145)</f>
        <v>140705</v>
      </c>
    </row>
    <row r="146" spans="1:9" ht="15">
      <c r="A146" s="31">
        <v>610127</v>
      </c>
      <c r="B146" s="31" t="s">
        <v>79</v>
      </c>
      <c r="C146" s="32"/>
      <c r="D146" s="33">
        <v>150410.45</v>
      </c>
      <c r="E146" s="33">
        <f>+D146</f>
        <v>150410.45</v>
      </c>
      <c r="F146" s="33"/>
      <c r="G146" s="32"/>
      <c r="H146" s="33">
        <v>7139429.64</v>
      </c>
      <c r="I146" s="33">
        <f>+H146</f>
        <v>7139429.64</v>
      </c>
    </row>
    <row r="147" spans="1:9" ht="15">
      <c r="A147" s="31">
        <v>6145</v>
      </c>
      <c r="B147" s="31" t="s">
        <v>163</v>
      </c>
      <c r="C147" s="32"/>
      <c r="D147" s="33">
        <v>14421272.59</v>
      </c>
      <c r="E147" s="33">
        <f>+D147</f>
        <v>14421272.59</v>
      </c>
      <c r="F147" s="33"/>
      <c r="G147" s="32"/>
      <c r="H147" s="33">
        <v>40231341.16</v>
      </c>
      <c r="I147" s="33">
        <f>+H147</f>
        <v>40231341.16</v>
      </c>
    </row>
    <row r="148" spans="1:9" ht="15">
      <c r="A148" s="31">
        <v>600111</v>
      </c>
      <c r="B148" s="31" t="s">
        <v>20</v>
      </c>
      <c r="C148" s="33"/>
      <c r="D148" s="32"/>
      <c r="E148" s="32"/>
      <c r="F148" s="32"/>
      <c r="G148" s="33"/>
      <c r="H148" s="32"/>
      <c r="I148" s="32"/>
    </row>
    <row r="149" spans="1:9" ht="15">
      <c r="A149" s="31">
        <v>60011106</v>
      </c>
      <c r="B149" s="31" t="s">
        <v>21</v>
      </c>
      <c r="C149" s="32"/>
      <c r="D149" s="33">
        <v>0</v>
      </c>
      <c r="E149" s="33"/>
      <c r="F149" s="33"/>
      <c r="G149" s="32"/>
      <c r="H149" s="33">
        <v>0</v>
      </c>
      <c r="I149" s="33"/>
    </row>
    <row r="150" spans="1:9" ht="15">
      <c r="A150" s="31">
        <v>60011107</v>
      </c>
      <c r="B150" s="31" t="s">
        <v>22</v>
      </c>
      <c r="C150" s="32"/>
      <c r="D150" s="33">
        <v>0</v>
      </c>
      <c r="E150" s="33"/>
      <c r="F150" s="33"/>
      <c r="G150" s="32"/>
      <c r="H150" s="33">
        <v>0</v>
      </c>
      <c r="I150" s="33"/>
    </row>
    <row r="151" spans="1:9" ht="15">
      <c r="A151" s="31">
        <v>610102</v>
      </c>
      <c r="B151" s="31" t="s">
        <v>69</v>
      </c>
      <c r="C151" s="32"/>
      <c r="D151" s="33">
        <v>1600</v>
      </c>
      <c r="E151" s="33">
        <f>+D151</f>
        <v>1600</v>
      </c>
      <c r="F151" s="33"/>
      <c r="G151" s="32"/>
      <c r="H151" s="33">
        <v>17531.26</v>
      </c>
      <c r="I151" s="33">
        <f>+H151</f>
        <v>17531.26</v>
      </c>
    </row>
    <row r="152" spans="1:9" ht="15">
      <c r="A152" s="31">
        <v>600102</v>
      </c>
      <c r="B152" s="31" t="s">
        <v>12</v>
      </c>
      <c r="C152" s="33"/>
      <c r="D152" s="32"/>
      <c r="E152" s="32"/>
      <c r="F152" s="32"/>
      <c r="G152" s="33"/>
      <c r="H152" s="32"/>
      <c r="I152" s="32"/>
    </row>
    <row r="153" spans="1:9" ht="15">
      <c r="A153" s="31">
        <v>60010206</v>
      </c>
      <c r="B153" s="31" t="s">
        <v>12</v>
      </c>
      <c r="C153" s="32"/>
      <c r="D153" s="33">
        <v>501250</v>
      </c>
      <c r="E153" s="33"/>
      <c r="F153" s="33"/>
      <c r="G153" s="32"/>
      <c r="H153" s="33">
        <v>1159541.04</v>
      </c>
      <c r="I153" s="33"/>
    </row>
    <row r="154" spans="1:9" ht="15">
      <c r="A154" s="31">
        <v>60010207</v>
      </c>
      <c r="B154" s="31" t="s">
        <v>12</v>
      </c>
      <c r="C154" s="32"/>
      <c r="D154" s="33">
        <v>0</v>
      </c>
      <c r="E154" s="33"/>
      <c r="F154" s="33"/>
      <c r="G154" s="32"/>
      <c r="H154" s="33">
        <v>6000</v>
      </c>
      <c r="I154" s="33"/>
    </row>
    <row r="155" spans="1:9" ht="15">
      <c r="A155" s="31">
        <v>6141</v>
      </c>
      <c r="B155" s="31" t="s">
        <v>12</v>
      </c>
      <c r="C155" s="32"/>
      <c r="D155" s="33">
        <v>11802985.54</v>
      </c>
      <c r="E155" s="33">
        <f>SUM(D152:D155)</f>
        <v>12304235.54</v>
      </c>
      <c r="F155" s="33"/>
      <c r="G155" s="32"/>
      <c r="H155" s="33">
        <v>24207600.42</v>
      </c>
      <c r="I155" s="33">
        <f>SUM(H152:H155)</f>
        <v>25373141.46</v>
      </c>
    </row>
    <row r="156" spans="1:9" ht="15">
      <c r="A156" s="31">
        <v>602608</v>
      </c>
      <c r="B156" s="31" t="s">
        <v>59</v>
      </c>
      <c r="C156" s="32"/>
      <c r="D156" s="33">
        <v>0</v>
      </c>
      <c r="E156" s="33"/>
      <c r="F156" s="33"/>
      <c r="G156" s="32"/>
      <c r="H156" s="33">
        <v>0</v>
      </c>
      <c r="I156" s="33"/>
    </row>
    <row r="157" spans="1:9" ht="15">
      <c r="A157" s="31">
        <v>6026</v>
      </c>
      <c r="B157" s="31" t="s">
        <v>52</v>
      </c>
      <c r="C157" s="33"/>
      <c r="D157" s="32"/>
      <c r="E157" s="32"/>
      <c r="F157" s="32"/>
      <c r="G157" s="33"/>
      <c r="H157" s="32"/>
      <c r="I157" s="32"/>
    </row>
    <row r="158" spans="1:9" ht="15">
      <c r="A158" s="31">
        <v>602609</v>
      </c>
      <c r="B158" s="31" t="s">
        <v>60</v>
      </c>
      <c r="C158" s="32"/>
      <c r="D158" s="33">
        <v>0</v>
      </c>
      <c r="E158" s="33"/>
      <c r="F158" s="33"/>
      <c r="G158" s="32"/>
      <c r="H158" s="33">
        <v>0</v>
      </c>
      <c r="I158" s="33"/>
    </row>
    <row r="159" spans="1:9" ht="15">
      <c r="A159" s="31">
        <v>602607</v>
      </c>
      <c r="B159" s="31" t="s">
        <v>58</v>
      </c>
      <c r="C159" s="32"/>
      <c r="D159" s="33">
        <v>0</v>
      </c>
      <c r="E159" s="33"/>
      <c r="F159" s="33"/>
      <c r="G159" s="32"/>
      <c r="H159" s="33">
        <v>0</v>
      </c>
      <c r="I159" s="33"/>
    </row>
    <row r="160" spans="1:9" ht="15">
      <c r="A160" s="31">
        <v>602604</v>
      </c>
      <c r="B160" s="31" t="s">
        <v>55</v>
      </c>
      <c r="C160" s="32"/>
      <c r="D160" s="33">
        <v>0</v>
      </c>
      <c r="E160" s="33"/>
      <c r="F160" s="33"/>
      <c r="G160" s="32"/>
      <c r="H160" s="33">
        <v>0</v>
      </c>
      <c r="I160" s="33"/>
    </row>
    <row r="161" spans="1:9" ht="15">
      <c r="A161" s="31">
        <v>602602</v>
      </c>
      <c r="B161" s="31" t="s">
        <v>53</v>
      </c>
      <c r="C161" s="32"/>
      <c r="D161" s="33">
        <v>0</v>
      </c>
      <c r="E161" s="33"/>
      <c r="F161" s="33"/>
      <c r="G161" s="32"/>
      <c r="H161" s="33">
        <v>0</v>
      </c>
      <c r="I161" s="33"/>
    </row>
    <row r="162" spans="1:9" ht="15">
      <c r="A162" s="31">
        <v>602603</v>
      </c>
      <c r="B162" s="31" t="s">
        <v>54</v>
      </c>
      <c r="C162" s="32"/>
      <c r="D162" s="33">
        <v>0</v>
      </c>
      <c r="E162" s="33"/>
      <c r="F162" s="33"/>
      <c r="G162" s="32"/>
      <c r="H162" s="33">
        <v>0</v>
      </c>
      <c r="I162" s="33"/>
    </row>
    <row r="163" spans="1:9" ht="15">
      <c r="A163" s="31">
        <v>602605</v>
      </c>
      <c r="B163" s="31" t="s">
        <v>56</v>
      </c>
      <c r="C163" s="32"/>
      <c r="D163" s="33">
        <v>0</v>
      </c>
      <c r="E163" s="33"/>
      <c r="F163" s="33"/>
      <c r="G163" s="32"/>
      <c r="H163" s="33">
        <v>0</v>
      </c>
      <c r="I163" s="33"/>
    </row>
    <row r="164" spans="1:9" ht="15">
      <c r="A164" s="31">
        <v>602606</v>
      </c>
      <c r="B164" s="31" t="s">
        <v>57</v>
      </c>
      <c r="C164" s="32"/>
      <c r="D164" s="33">
        <v>0</v>
      </c>
      <c r="E164" s="33"/>
      <c r="F164" s="33"/>
      <c r="G164" s="32"/>
      <c r="H164" s="33">
        <v>0</v>
      </c>
      <c r="I164" s="33"/>
    </row>
    <row r="165" spans="1:9" ht="15">
      <c r="A165" s="31">
        <v>602610</v>
      </c>
      <c r="B165" s="31" t="s">
        <v>61</v>
      </c>
      <c r="C165" s="32"/>
      <c r="D165" s="33">
        <v>0</v>
      </c>
      <c r="E165" s="33"/>
      <c r="F165" s="33"/>
      <c r="G165" s="32"/>
      <c r="H165" s="33">
        <v>0</v>
      </c>
      <c r="I165" s="33"/>
    </row>
    <row r="166" spans="1:9" ht="15">
      <c r="A166" s="31">
        <v>6158</v>
      </c>
      <c r="B166" s="31" t="s">
        <v>101</v>
      </c>
      <c r="C166" s="33"/>
      <c r="D166" s="32"/>
      <c r="E166" s="32"/>
      <c r="F166" s="32"/>
      <c r="G166" s="33"/>
      <c r="H166" s="32"/>
      <c r="I166" s="32"/>
    </row>
    <row r="167" spans="1:9" ht="15">
      <c r="A167" s="31">
        <v>6128</v>
      </c>
      <c r="B167" s="31" t="s">
        <v>94</v>
      </c>
      <c r="C167" s="32"/>
      <c r="D167" s="33">
        <v>0</v>
      </c>
      <c r="E167" s="33"/>
      <c r="F167" s="33"/>
      <c r="G167" s="32"/>
      <c r="H167" s="33">
        <v>242921.96</v>
      </c>
      <c r="I167" s="33"/>
    </row>
    <row r="168" spans="1:9" ht="15">
      <c r="A168" s="31">
        <v>6136</v>
      </c>
      <c r="B168" s="31" t="s">
        <v>94</v>
      </c>
      <c r="C168" s="32"/>
      <c r="D168" s="33">
        <v>5620</v>
      </c>
      <c r="E168" s="33">
        <f>SUM(D167:D168)</f>
        <v>5620</v>
      </c>
      <c r="F168" s="33"/>
      <c r="G168" s="32"/>
      <c r="H168" s="33">
        <v>19913.96</v>
      </c>
      <c r="I168" s="33">
        <f>SUM(H167:H168)</f>
        <v>262835.92</v>
      </c>
    </row>
    <row r="169" spans="1:9" ht="15">
      <c r="A169" s="31">
        <v>6161</v>
      </c>
      <c r="B169" s="31" t="s">
        <v>102</v>
      </c>
      <c r="C169" s="32"/>
      <c r="D169" s="33">
        <v>0</v>
      </c>
      <c r="E169" s="33"/>
      <c r="F169" s="33"/>
      <c r="G169" s="32"/>
      <c r="H169" s="33">
        <v>0</v>
      </c>
      <c r="I169" s="33"/>
    </row>
    <row r="170" spans="1:9" ht="15">
      <c r="A170" s="31">
        <v>6002108</v>
      </c>
      <c r="B170" s="31" t="s">
        <v>29</v>
      </c>
      <c r="C170" s="32"/>
      <c r="D170" s="33">
        <v>0</v>
      </c>
      <c r="E170" s="33"/>
      <c r="F170" s="33"/>
      <c r="G170" s="32"/>
      <c r="H170" s="33">
        <v>0</v>
      </c>
      <c r="I170" s="33"/>
    </row>
    <row r="171" spans="1:9" ht="15">
      <c r="A171" s="31">
        <v>6002107</v>
      </c>
      <c r="B171" s="31" t="s">
        <v>28</v>
      </c>
      <c r="C171" s="32"/>
      <c r="D171" s="33">
        <v>0</v>
      </c>
      <c r="E171" s="33"/>
      <c r="F171" s="33"/>
      <c r="G171" s="32"/>
      <c r="H171" s="33">
        <v>0</v>
      </c>
      <c r="I171" s="33"/>
    </row>
    <row r="172" spans="1:9" ht="15">
      <c r="A172" s="31">
        <v>6018</v>
      </c>
      <c r="B172" s="31" t="s">
        <v>42</v>
      </c>
      <c r="C172" s="32"/>
      <c r="D172" s="33">
        <v>0</v>
      </c>
      <c r="E172" s="33"/>
      <c r="F172" s="33"/>
      <c r="G172" s="32"/>
      <c r="H172" s="33">
        <v>216374.8</v>
      </c>
      <c r="I172" s="33"/>
    </row>
    <row r="173" spans="1:9" ht="15">
      <c r="A173" s="31">
        <v>6008</v>
      </c>
      <c r="B173" s="31" t="s">
        <v>166</v>
      </c>
      <c r="C173" s="33"/>
      <c r="D173" s="32"/>
      <c r="E173" s="32"/>
      <c r="F173" s="32"/>
      <c r="G173" s="33"/>
      <c r="H173" s="32"/>
      <c r="I173" s="32"/>
    </row>
    <row r="174" spans="1:9" ht="15">
      <c r="A174" s="31">
        <v>600805</v>
      </c>
      <c r="B174" s="31" t="s">
        <v>166</v>
      </c>
      <c r="C174" s="32"/>
      <c r="D174" s="33">
        <v>0</v>
      </c>
      <c r="E174" s="33"/>
      <c r="F174" s="33"/>
      <c r="G174" s="32"/>
      <c r="H174" s="33">
        <v>171100</v>
      </c>
      <c r="I174" s="33"/>
    </row>
    <row r="175" spans="1:9" ht="15">
      <c r="A175" s="31">
        <v>600806</v>
      </c>
      <c r="B175" s="31" t="s">
        <v>166</v>
      </c>
      <c r="C175" s="32"/>
      <c r="D175" s="33">
        <v>1333057.8</v>
      </c>
      <c r="E175" s="33">
        <f>SUM(D172:D175)</f>
        <v>1333057.8</v>
      </c>
      <c r="F175" s="33"/>
      <c r="G175" s="32"/>
      <c r="H175" s="33">
        <v>2892497.96</v>
      </c>
      <c r="I175" s="33">
        <f>SUM(H172:H175)</f>
        <v>3279972.76</v>
      </c>
    </row>
    <row r="176" spans="1:9" ht="15">
      <c r="A176" s="31">
        <v>6011</v>
      </c>
      <c r="B176" s="31" t="s">
        <v>82</v>
      </c>
      <c r="C176" s="33"/>
      <c r="D176" s="32"/>
      <c r="E176" s="32"/>
      <c r="F176" s="32"/>
      <c r="G176" s="33"/>
      <c r="H176" s="32"/>
      <c r="I176" s="32"/>
    </row>
    <row r="177" spans="1:9" ht="15">
      <c r="A177" s="31">
        <v>601101</v>
      </c>
      <c r="B177" s="31" t="s">
        <v>82</v>
      </c>
      <c r="C177" s="32"/>
      <c r="D177" s="33">
        <v>0</v>
      </c>
      <c r="E177" s="33"/>
      <c r="F177" s="33"/>
      <c r="G177" s="32"/>
      <c r="H177" s="33">
        <v>0</v>
      </c>
      <c r="I177" s="33"/>
    </row>
    <row r="178" spans="1:9" ht="15">
      <c r="A178" s="31">
        <v>601102</v>
      </c>
      <c r="B178" s="31" t="s">
        <v>82</v>
      </c>
      <c r="C178" s="32"/>
      <c r="D178" s="33">
        <v>1627.8</v>
      </c>
      <c r="E178" s="33"/>
      <c r="F178" s="33"/>
      <c r="G178" s="32"/>
      <c r="H178" s="33">
        <v>1627.8</v>
      </c>
      <c r="I178" s="33"/>
    </row>
    <row r="179" spans="1:9" ht="15">
      <c r="A179" s="31">
        <v>601103</v>
      </c>
      <c r="B179" s="31" t="s">
        <v>82</v>
      </c>
      <c r="C179" s="32"/>
      <c r="D179" s="33">
        <v>1580</v>
      </c>
      <c r="E179" s="33"/>
      <c r="F179" s="33"/>
      <c r="G179" s="32"/>
      <c r="H179" s="33">
        <v>1580</v>
      </c>
      <c r="I179" s="33"/>
    </row>
    <row r="180" spans="1:9" ht="15">
      <c r="A180" s="31">
        <v>601107</v>
      </c>
      <c r="B180" s="31" t="s">
        <v>82</v>
      </c>
      <c r="C180" s="32"/>
      <c r="D180" s="33">
        <v>0</v>
      </c>
      <c r="E180" s="33"/>
      <c r="F180" s="33"/>
      <c r="G180" s="32"/>
      <c r="H180" s="33">
        <v>0</v>
      </c>
      <c r="I180" s="33"/>
    </row>
    <row r="181" spans="1:9" ht="15">
      <c r="A181" s="31">
        <v>6102</v>
      </c>
      <c r="B181" s="31" t="s">
        <v>82</v>
      </c>
      <c r="C181" s="32"/>
      <c r="D181" s="33">
        <v>702370.35</v>
      </c>
      <c r="E181" s="33">
        <f>SUM(D177:D181)</f>
        <v>705578.15</v>
      </c>
      <c r="F181" s="33"/>
      <c r="G181" s="32"/>
      <c r="H181" s="33">
        <v>1997838.73</v>
      </c>
      <c r="I181" s="33">
        <f>SUM(H177:H181)</f>
        <v>2001046.53</v>
      </c>
    </row>
    <row r="182" spans="1:9" ht="15">
      <c r="A182" s="31">
        <v>6002</v>
      </c>
      <c r="B182" s="31" t="s">
        <v>26</v>
      </c>
      <c r="C182" s="33"/>
      <c r="D182" s="32"/>
      <c r="E182" s="32"/>
      <c r="F182" s="32"/>
      <c r="G182" s="33"/>
      <c r="H182" s="32"/>
      <c r="I182" s="32"/>
    </row>
    <row r="183" spans="1:9" ht="15">
      <c r="A183" s="31">
        <v>60021</v>
      </c>
      <c r="B183" s="31" t="s">
        <v>27</v>
      </c>
      <c r="C183" s="33"/>
      <c r="D183" s="32"/>
      <c r="E183" s="32"/>
      <c r="F183" s="32"/>
      <c r="G183" s="33"/>
      <c r="H183" s="32"/>
      <c r="I183" s="32"/>
    </row>
    <row r="184" spans="1:9" ht="15">
      <c r="A184" s="31">
        <v>6159</v>
      </c>
      <c r="B184" s="31" t="s">
        <v>27</v>
      </c>
      <c r="C184" s="32"/>
      <c r="D184" s="33">
        <v>0</v>
      </c>
      <c r="E184" s="33"/>
      <c r="F184" s="33"/>
      <c r="G184" s="32"/>
      <c r="H184" s="33">
        <v>0</v>
      </c>
      <c r="I184" s="33"/>
    </row>
    <row r="185" spans="1:9" ht="15">
      <c r="A185" s="31">
        <v>6135</v>
      </c>
      <c r="B185" s="31" t="s">
        <v>96</v>
      </c>
      <c r="C185" s="32"/>
      <c r="D185" s="33">
        <v>7600</v>
      </c>
      <c r="E185" s="33">
        <f>+D185</f>
        <v>7600</v>
      </c>
      <c r="F185" s="33"/>
      <c r="G185" s="32"/>
      <c r="H185" s="33">
        <v>36100</v>
      </c>
      <c r="I185" s="33">
        <f>+H185</f>
        <v>36100</v>
      </c>
    </row>
    <row r="186" spans="1:9" ht="15">
      <c r="A186" s="31">
        <v>610199</v>
      </c>
      <c r="B186" s="31" t="s">
        <v>81</v>
      </c>
      <c r="C186" s="32"/>
      <c r="D186" s="33">
        <v>0</v>
      </c>
      <c r="E186" s="33"/>
      <c r="F186" s="33"/>
      <c r="G186" s="32"/>
      <c r="H186" s="33">
        <v>0</v>
      </c>
      <c r="I186" s="33"/>
    </row>
    <row r="187" spans="1:9" ht="15">
      <c r="A187" s="31">
        <v>610117</v>
      </c>
      <c r="B187" s="31" t="s">
        <v>77</v>
      </c>
      <c r="C187" s="32"/>
      <c r="D187" s="33">
        <v>0</v>
      </c>
      <c r="E187" s="33"/>
      <c r="F187" s="33"/>
      <c r="G187" s="32"/>
      <c r="H187" s="33">
        <v>0</v>
      </c>
      <c r="I187" s="33"/>
    </row>
    <row r="188" spans="1:9" ht="15">
      <c r="A188" s="31">
        <v>6004</v>
      </c>
      <c r="B188" s="31" t="s">
        <v>33</v>
      </c>
      <c r="C188" s="32"/>
      <c r="D188" s="33">
        <v>5649368</v>
      </c>
      <c r="E188" s="33"/>
      <c r="F188" s="33"/>
      <c r="G188" s="32"/>
      <c r="H188" s="33">
        <v>5716822.7</v>
      </c>
      <c r="I188" s="33"/>
    </row>
    <row r="189" spans="1:9" ht="15">
      <c r="A189" s="31">
        <v>6104</v>
      </c>
      <c r="B189" s="31" t="s">
        <v>33</v>
      </c>
      <c r="C189" s="32"/>
      <c r="D189" s="33">
        <v>5782359</v>
      </c>
      <c r="E189" s="33">
        <f>SUM(D188:D189)</f>
        <v>11431727</v>
      </c>
      <c r="F189" s="33"/>
      <c r="G189" s="32"/>
      <c r="H189" s="33">
        <v>11540079</v>
      </c>
      <c r="I189" s="33">
        <f>SUM(H188:H189)</f>
        <v>17256901.7</v>
      </c>
    </row>
    <row r="190" spans="1:9" ht="15">
      <c r="A190" s="31">
        <v>600105</v>
      </c>
      <c r="B190" s="31" t="s">
        <v>13</v>
      </c>
      <c r="C190" s="33"/>
      <c r="D190" s="32"/>
      <c r="E190" s="32"/>
      <c r="F190" s="32"/>
      <c r="G190" s="33"/>
      <c r="H190" s="32"/>
      <c r="I190" s="32"/>
    </row>
    <row r="191" spans="1:9" ht="15">
      <c r="A191" s="31">
        <v>60010501</v>
      </c>
      <c r="B191" s="31" t="s">
        <v>13</v>
      </c>
      <c r="C191" s="32"/>
      <c r="D191" s="33">
        <v>0</v>
      </c>
      <c r="E191" s="33"/>
      <c r="F191" s="33"/>
      <c r="G191" s="32"/>
      <c r="H191" s="33">
        <v>0</v>
      </c>
      <c r="I191" s="33"/>
    </row>
    <row r="192" spans="1:9" ht="15">
      <c r="A192" s="31">
        <v>60010502</v>
      </c>
      <c r="B192" s="31" t="s">
        <v>13</v>
      </c>
      <c r="C192" s="32"/>
      <c r="D192" s="33">
        <v>0</v>
      </c>
      <c r="E192" s="33"/>
      <c r="F192" s="33"/>
      <c r="G192" s="32"/>
      <c r="H192" s="33">
        <v>0</v>
      </c>
      <c r="I192" s="33"/>
    </row>
    <row r="193" spans="1:9" ht="15">
      <c r="A193" s="31">
        <v>60010503</v>
      </c>
      <c r="B193" s="31" t="s">
        <v>13</v>
      </c>
      <c r="C193" s="32"/>
      <c r="D193" s="33">
        <v>0</v>
      </c>
      <c r="E193" s="33"/>
      <c r="F193" s="33"/>
      <c r="G193" s="32"/>
      <c r="H193" s="33">
        <v>0</v>
      </c>
      <c r="I193" s="33"/>
    </row>
    <row r="194" spans="1:9" ht="15">
      <c r="A194" s="31">
        <v>60010504</v>
      </c>
      <c r="B194" s="31" t="s">
        <v>13</v>
      </c>
      <c r="C194" s="32"/>
      <c r="D194" s="33">
        <v>0</v>
      </c>
      <c r="E194" s="33"/>
      <c r="F194" s="33"/>
      <c r="G194" s="32"/>
      <c r="H194" s="33">
        <v>0</v>
      </c>
      <c r="I194" s="33"/>
    </row>
    <row r="195" spans="1:9" ht="15">
      <c r="A195" s="31">
        <v>60010505</v>
      </c>
      <c r="B195" s="31" t="s">
        <v>13</v>
      </c>
      <c r="C195" s="32"/>
      <c r="D195" s="33">
        <v>0</v>
      </c>
      <c r="E195" s="33"/>
      <c r="F195" s="33"/>
      <c r="G195" s="32"/>
      <c r="H195" s="33">
        <v>0</v>
      </c>
      <c r="I195" s="33"/>
    </row>
    <row r="196" spans="1:9" ht="15">
      <c r="A196" s="31">
        <v>60010506</v>
      </c>
      <c r="B196" s="31" t="s">
        <v>13</v>
      </c>
      <c r="C196" s="32"/>
      <c r="D196" s="33">
        <v>0</v>
      </c>
      <c r="E196" s="33"/>
      <c r="F196" s="33"/>
      <c r="G196" s="32"/>
      <c r="H196" s="33">
        <v>0</v>
      </c>
      <c r="I196" s="33"/>
    </row>
    <row r="197" spans="1:9" ht="15">
      <c r="A197" s="31">
        <v>60010509</v>
      </c>
      <c r="B197" s="31" t="s">
        <v>13</v>
      </c>
      <c r="C197" s="32"/>
      <c r="D197" s="33">
        <v>0</v>
      </c>
      <c r="E197" s="33"/>
      <c r="F197" s="33"/>
      <c r="G197" s="32"/>
      <c r="H197" s="33">
        <v>0</v>
      </c>
      <c r="I197" s="33"/>
    </row>
    <row r="198" spans="1:9" ht="15">
      <c r="A198" s="31">
        <v>60010510</v>
      </c>
      <c r="B198" s="31" t="s">
        <v>13</v>
      </c>
      <c r="C198" s="32"/>
      <c r="D198" s="33">
        <v>0</v>
      </c>
      <c r="E198" s="33"/>
      <c r="F198" s="33"/>
      <c r="G198" s="32"/>
      <c r="H198" s="33">
        <v>0</v>
      </c>
      <c r="I198" s="33"/>
    </row>
    <row r="199" spans="1:9" ht="15">
      <c r="A199" s="31">
        <v>610105</v>
      </c>
      <c r="B199" s="31" t="s">
        <v>13</v>
      </c>
      <c r="C199" s="32"/>
      <c r="D199" s="33">
        <v>11757.02</v>
      </c>
      <c r="E199" s="33">
        <f>+D199</f>
        <v>11757.02</v>
      </c>
      <c r="F199" s="33"/>
      <c r="G199" s="32"/>
      <c r="H199" s="33">
        <v>56022.68</v>
      </c>
      <c r="I199" s="33">
        <f>+H199</f>
        <v>56022.68</v>
      </c>
    </row>
    <row r="200" spans="1:9" ht="15">
      <c r="A200" s="31">
        <v>6167</v>
      </c>
      <c r="B200" s="31" t="s">
        <v>105</v>
      </c>
      <c r="C200" s="32"/>
      <c r="D200" s="33">
        <v>0</v>
      </c>
      <c r="E200" s="33"/>
      <c r="F200" s="33"/>
      <c r="G200" s="32"/>
      <c r="H200" s="33">
        <v>0</v>
      </c>
      <c r="I200" s="33"/>
    </row>
    <row r="201" spans="1:9" ht="15">
      <c r="A201" s="31">
        <v>602601</v>
      </c>
      <c r="B201" s="31" t="s">
        <v>169</v>
      </c>
      <c r="C201" s="32"/>
      <c r="D201" s="33">
        <v>2180.01</v>
      </c>
      <c r="E201" s="33"/>
      <c r="F201" s="33"/>
      <c r="G201" s="32"/>
      <c r="H201" s="33">
        <v>2180.01</v>
      </c>
      <c r="I201" s="33"/>
    </row>
    <row r="202" spans="1:9" ht="15">
      <c r="A202" s="31">
        <v>613301</v>
      </c>
      <c r="B202" s="31" t="s">
        <v>169</v>
      </c>
      <c r="C202" s="32"/>
      <c r="D202" s="33">
        <v>761710.84</v>
      </c>
      <c r="E202" s="33"/>
      <c r="F202" s="33"/>
      <c r="G202" s="32"/>
      <c r="H202" s="33">
        <v>5459429.27</v>
      </c>
      <c r="I202" s="33"/>
    </row>
    <row r="203" spans="1:9" ht="15">
      <c r="A203" s="31">
        <v>613302</v>
      </c>
      <c r="B203" s="31" t="s">
        <v>169</v>
      </c>
      <c r="C203" s="32"/>
      <c r="D203" s="33">
        <v>8855.61</v>
      </c>
      <c r="E203" s="33"/>
      <c r="F203" s="33"/>
      <c r="G203" s="32"/>
      <c r="H203" s="33">
        <v>408058.02</v>
      </c>
      <c r="I203" s="33"/>
    </row>
    <row r="204" spans="1:9" ht="15">
      <c r="A204" s="31">
        <v>613303</v>
      </c>
      <c r="B204" s="31" t="s">
        <v>169</v>
      </c>
      <c r="C204" s="32"/>
      <c r="D204" s="33">
        <v>40583.04</v>
      </c>
      <c r="E204" s="33"/>
      <c r="F204" s="33"/>
      <c r="G204" s="32"/>
      <c r="H204" s="33">
        <v>77542.42</v>
      </c>
      <c r="I204" s="33"/>
    </row>
    <row r="205" spans="1:9" ht="15">
      <c r="A205" s="31">
        <v>6111</v>
      </c>
      <c r="B205" s="31" t="s">
        <v>83</v>
      </c>
      <c r="C205" s="32"/>
      <c r="D205" s="33">
        <v>0</v>
      </c>
      <c r="E205" s="33"/>
      <c r="F205" s="33"/>
      <c r="G205" s="32"/>
      <c r="H205" s="33">
        <v>21869.04</v>
      </c>
      <c r="I205" s="33"/>
    </row>
    <row r="206" spans="1:9" ht="15">
      <c r="A206" s="31">
        <v>613304</v>
      </c>
      <c r="B206" s="31" t="s">
        <v>169</v>
      </c>
      <c r="C206" s="32"/>
      <c r="D206" s="33">
        <v>0</v>
      </c>
      <c r="E206" s="33"/>
      <c r="F206" s="33"/>
      <c r="G206" s="32"/>
      <c r="H206" s="33">
        <v>0</v>
      </c>
      <c r="I206" s="33"/>
    </row>
    <row r="207" spans="1:9" ht="15">
      <c r="A207" s="31">
        <v>613305</v>
      </c>
      <c r="B207" s="31" t="s">
        <v>169</v>
      </c>
      <c r="C207" s="32"/>
      <c r="D207" s="33">
        <v>0</v>
      </c>
      <c r="E207" s="33"/>
      <c r="F207" s="33"/>
      <c r="G207" s="32"/>
      <c r="H207" s="33">
        <v>22644.46</v>
      </c>
      <c r="I207" s="33"/>
    </row>
    <row r="208" spans="1:9" ht="15">
      <c r="A208" s="31">
        <v>613306</v>
      </c>
      <c r="B208" s="31" t="s">
        <v>169</v>
      </c>
      <c r="C208" s="32"/>
      <c r="D208" s="33">
        <v>0</v>
      </c>
      <c r="E208" s="33"/>
      <c r="F208" s="33"/>
      <c r="G208" s="32"/>
      <c r="H208" s="33">
        <v>0</v>
      </c>
      <c r="I208" s="33"/>
    </row>
    <row r="209" spans="1:9" ht="15">
      <c r="A209" s="31">
        <v>613307</v>
      </c>
      <c r="B209" s="31" t="s">
        <v>169</v>
      </c>
      <c r="C209" s="32"/>
      <c r="D209" s="33">
        <v>0</v>
      </c>
      <c r="E209" s="33"/>
      <c r="F209" s="33"/>
      <c r="G209" s="32"/>
      <c r="H209" s="33">
        <v>0</v>
      </c>
      <c r="I209" s="33"/>
    </row>
    <row r="210" spans="1:9" ht="15">
      <c r="A210" s="31">
        <v>613312</v>
      </c>
      <c r="B210" s="31" t="s">
        <v>169</v>
      </c>
      <c r="C210" s="32"/>
      <c r="D210" s="33">
        <v>0</v>
      </c>
      <c r="E210" s="33"/>
      <c r="F210" s="33"/>
      <c r="G210" s="32"/>
      <c r="H210" s="33">
        <v>0</v>
      </c>
      <c r="I210" s="33"/>
    </row>
    <row r="211" spans="1:9" ht="15">
      <c r="A211" s="31">
        <v>613314</v>
      </c>
      <c r="B211" s="31" t="s">
        <v>169</v>
      </c>
      <c r="C211" s="32"/>
      <c r="D211" s="33">
        <v>0</v>
      </c>
      <c r="E211" s="33"/>
      <c r="F211" s="33"/>
      <c r="G211" s="32"/>
      <c r="H211" s="33">
        <v>0</v>
      </c>
      <c r="I211" s="33"/>
    </row>
    <row r="212" spans="1:9" ht="15">
      <c r="A212" s="31">
        <v>615801</v>
      </c>
      <c r="B212" s="31" t="s">
        <v>169</v>
      </c>
      <c r="C212" s="32"/>
      <c r="D212" s="33">
        <v>0</v>
      </c>
      <c r="E212" s="33"/>
      <c r="F212" s="33"/>
      <c r="G212" s="32"/>
      <c r="H212" s="33">
        <v>10561</v>
      </c>
      <c r="I212" s="33"/>
    </row>
    <row r="213" spans="1:9" ht="15">
      <c r="A213" s="31">
        <v>615806</v>
      </c>
      <c r="B213" s="31" t="s">
        <v>169</v>
      </c>
      <c r="C213" s="32"/>
      <c r="D213" s="33">
        <v>44325.55</v>
      </c>
      <c r="E213" s="33">
        <f>SUM(D201:D213)</f>
        <v>857655.05</v>
      </c>
      <c r="F213" s="33"/>
      <c r="G213" s="32"/>
      <c r="H213" s="33">
        <v>44325.55</v>
      </c>
      <c r="I213" s="33">
        <f>SUM(H201:H213)</f>
        <v>6046609.769999999</v>
      </c>
    </row>
    <row r="214" spans="1:9" ht="15">
      <c r="A214" s="31">
        <v>600106</v>
      </c>
      <c r="B214" s="31" t="s">
        <v>14</v>
      </c>
      <c r="C214" s="33"/>
      <c r="D214" s="32"/>
      <c r="E214" s="32"/>
      <c r="F214" s="32"/>
      <c r="G214" s="33"/>
      <c r="H214" s="32"/>
      <c r="I214" s="32"/>
    </row>
    <row r="215" spans="1:9" ht="15">
      <c r="A215" s="31">
        <v>60010601</v>
      </c>
      <c r="B215" s="31" t="s">
        <v>14</v>
      </c>
      <c r="C215" s="32"/>
      <c r="D215" s="33">
        <v>26716.01</v>
      </c>
      <c r="E215" s="33"/>
      <c r="F215" s="33"/>
      <c r="G215" s="32"/>
      <c r="H215" s="33">
        <v>73323.9</v>
      </c>
      <c r="I215" s="33"/>
    </row>
    <row r="216" spans="1:9" ht="15">
      <c r="A216" s="31">
        <v>60010602</v>
      </c>
      <c r="B216" s="31" t="s">
        <v>14</v>
      </c>
      <c r="C216" s="32"/>
      <c r="D216" s="33">
        <v>23694.56</v>
      </c>
      <c r="E216" s="33"/>
      <c r="F216" s="33"/>
      <c r="G216" s="32"/>
      <c r="H216" s="33">
        <v>74141.24</v>
      </c>
      <c r="I216" s="33"/>
    </row>
    <row r="217" spans="1:9" ht="15">
      <c r="A217" s="31">
        <v>60010603</v>
      </c>
      <c r="B217" s="31" t="s">
        <v>14</v>
      </c>
      <c r="C217" s="32"/>
      <c r="D217" s="33">
        <v>20436.43</v>
      </c>
      <c r="E217" s="33"/>
      <c r="F217" s="33"/>
      <c r="G217" s="32"/>
      <c r="H217" s="33">
        <v>52492.1</v>
      </c>
      <c r="I217" s="33"/>
    </row>
    <row r="218" spans="1:9" ht="15">
      <c r="A218" s="31">
        <v>60010604</v>
      </c>
      <c r="B218" s="31" t="s">
        <v>14</v>
      </c>
      <c r="C218" s="32"/>
      <c r="D218" s="33">
        <v>29635.14</v>
      </c>
      <c r="E218" s="33"/>
      <c r="F218" s="33"/>
      <c r="G218" s="32"/>
      <c r="H218" s="33">
        <v>88430.39</v>
      </c>
      <c r="I218" s="33"/>
    </row>
    <row r="219" spans="1:9" ht="15">
      <c r="A219" s="31">
        <v>60010605</v>
      </c>
      <c r="B219" s="31" t="s">
        <v>14</v>
      </c>
      <c r="C219" s="32"/>
      <c r="D219" s="33">
        <v>28220.11</v>
      </c>
      <c r="E219" s="33"/>
      <c r="F219" s="33"/>
      <c r="G219" s="32"/>
      <c r="H219" s="33">
        <v>83810.06</v>
      </c>
      <c r="I219" s="33"/>
    </row>
    <row r="220" spans="1:9" ht="15">
      <c r="A220" s="31">
        <v>60010606</v>
      </c>
      <c r="B220" s="31" t="s">
        <v>14</v>
      </c>
      <c r="C220" s="32"/>
      <c r="D220" s="33">
        <v>184467.66</v>
      </c>
      <c r="E220" s="33"/>
      <c r="F220" s="33"/>
      <c r="G220" s="32"/>
      <c r="H220" s="33">
        <v>265958.35</v>
      </c>
      <c r="I220" s="33"/>
    </row>
    <row r="221" spans="1:9" ht="15">
      <c r="A221" s="31">
        <v>60010608</v>
      </c>
      <c r="B221" s="31" t="s">
        <v>14</v>
      </c>
      <c r="C221" s="32"/>
      <c r="D221" s="33">
        <v>0</v>
      </c>
      <c r="E221" s="33"/>
      <c r="F221" s="33"/>
      <c r="G221" s="32"/>
      <c r="H221" s="33">
        <v>0</v>
      </c>
      <c r="I221" s="33"/>
    </row>
    <row r="222" spans="1:9" ht="15">
      <c r="A222" s="31">
        <v>60010609</v>
      </c>
      <c r="B222" s="31" t="s">
        <v>14</v>
      </c>
      <c r="C222" s="32"/>
      <c r="D222" s="33">
        <v>46056.11</v>
      </c>
      <c r="E222" s="33"/>
      <c r="F222" s="33"/>
      <c r="G222" s="32"/>
      <c r="H222" s="33">
        <v>150341.86</v>
      </c>
      <c r="I222" s="33"/>
    </row>
    <row r="223" spans="1:9" ht="15">
      <c r="A223" s="31">
        <v>60010610</v>
      </c>
      <c r="B223" s="31" t="s">
        <v>14</v>
      </c>
      <c r="C223" s="32"/>
      <c r="D223" s="33">
        <v>10528.65</v>
      </c>
      <c r="E223" s="33"/>
      <c r="F223" s="33"/>
      <c r="G223" s="32"/>
      <c r="H223" s="33">
        <v>30238.85</v>
      </c>
      <c r="I223" s="33"/>
    </row>
    <row r="224" spans="1:9" ht="15">
      <c r="A224" s="31">
        <v>610106</v>
      </c>
      <c r="B224" s="31" t="s">
        <v>14</v>
      </c>
      <c r="C224" s="32"/>
      <c r="D224" s="33">
        <v>1651788.79</v>
      </c>
      <c r="E224" s="33">
        <f>SUM(D215:D224)</f>
        <v>2021543.46</v>
      </c>
      <c r="F224" s="33"/>
      <c r="G224" s="32"/>
      <c r="H224" s="33">
        <v>5380980.25</v>
      </c>
      <c r="I224" s="33">
        <f>SUM(H215:H224)</f>
        <v>6199717</v>
      </c>
    </row>
    <row r="225" spans="1:9" ht="15">
      <c r="A225" s="31">
        <v>600108</v>
      </c>
      <c r="B225" s="31" t="s">
        <v>165</v>
      </c>
      <c r="C225" s="33"/>
      <c r="D225" s="32"/>
      <c r="E225" s="32"/>
      <c r="F225" s="32"/>
      <c r="G225" s="33"/>
      <c r="H225" s="32"/>
      <c r="I225" s="32"/>
    </row>
    <row r="226" spans="1:9" ht="15">
      <c r="A226" s="31">
        <v>60010801</v>
      </c>
      <c r="B226" s="31" t="s">
        <v>165</v>
      </c>
      <c r="C226" s="32"/>
      <c r="D226" s="33">
        <v>3768.13</v>
      </c>
      <c r="E226" s="33"/>
      <c r="F226" s="33"/>
      <c r="G226" s="32"/>
      <c r="H226" s="33">
        <v>10341.89</v>
      </c>
      <c r="I226" s="33"/>
    </row>
    <row r="227" spans="1:9" ht="15">
      <c r="A227" s="31">
        <v>60010802</v>
      </c>
      <c r="B227" s="31" t="s">
        <v>165</v>
      </c>
      <c r="C227" s="32"/>
      <c r="D227" s="33">
        <v>3341.97</v>
      </c>
      <c r="E227" s="33"/>
      <c r="F227" s="33"/>
      <c r="G227" s="32"/>
      <c r="H227" s="33">
        <v>10457.16</v>
      </c>
      <c r="I227" s="33"/>
    </row>
    <row r="228" spans="1:9" ht="15">
      <c r="A228" s="31">
        <v>60010803</v>
      </c>
      <c r="B228" s="31" t="s">
        <v>165</v>
      </c>
      <c r="C228" s="32"/>
      <c r="D228" s="33">
        <v>2882.43</v>
      </c>
      <c r="E228" s="33"/>
      <c r="F228" s="33"/>
      <c r="G228" s="32"/>
      <c r="H228" s="33">
        <v>7403.68</v>
      </c>
      <c r="I228" s="33"/>
    </row>
    <row r="229" spans="1:9" ht="15">
      <c r="A229" s="31">
        <v>60010804</v>
      </c>
      <c r="B229" s="31" t="s">
        <v>165</v>
      </c>
      <c r="C229" s="32"/>
      <c r="D229" s="33">
        <v>4179.85</v>
      </c>
      <c r="E229" s="33"/>
      <c r="F229" s="33"/>
      <c r="G229" s="32"/>
      <c r="H229" s="33">
        <v>12472.55</v>
      </c>
      <c r="I229" s="33"/>
    </row>
    <row r="230" spans="1:9" ht="15">
      <c r="A230" s="31">
        <v>610108</v>
      </c>
      <c r="B230" s="31" t="s">
        <v>165</v>
      </c>
      <c r="C230" s="32"/>
      <c r="D230" s="33">
        <v>223416.5</v>
      </c>
      <c r="E230" s="33"/>
      <c r="F230" s="33"/>
      <c r="G230" s="32"/>
      <c r="H230" s="33">
        <v>750077.57</v>
      </c>
      <c r="I230" s="33"/>
    </row>
    <row r="231" spans="1:9" ht="15">
      <c r="A231" s="31">
        <v>60010805</v>
      </c>
      <c r="B231" s="31" t="s">
        <v>165</v>
      </c>
      <c r="C231" s="32"/>
      <c r="D231" s="33">
        <v>3980.27</v>
      </c>
      <c r="E231" s="33"/>
      <c r="F231" s="33"/>
      <c r="G231" s="32"/>
      <c r="H231" s="33">
        <v>11820.88</v>
      </c>
      <c r="I231" s="33"/>
    </row>
    <row r="232" spans="1:9" ht="15">
      <c r="A232" s="31">
        <v>60010806</v>
      </c>
      <c r="B232" s="31" t="s">
        <v>165</v>
      </c>
      <c r="C232" s="32"/>
      <c r="D232" s="33">
        <v>26018.01</v>
      </c>
      <c r="E232" s="33"/>
      <c r="F232" s="33"/>
      <c r="G232" s="32"/>
      <c r="H232" s="33">
        <v>37511.77</v>
      </c>
      <c r="I232" s="33"/>
    </row>
    <row r="233" spans="1:9" ht="15">
      <c r="A233" s="31">
        <v>60010808</v>
      </c>
      <c r="B233" s="31" t="s">
        <v>165</v>
      </c>
      <c r="C233" s="32"/>
      <c r="D233" s="33">
        <v>0</v>
      </c>
      <c r="E233" s="33"/>
      <c r="F233" s="33"/>
      <c r="G233" s="32"/>
      <c r="H233" s="33">
        <v>0</v>
      </c>
      <c r="I233" s="33"/>
    </row>
    <row r="234" spans="1:9" ht="15">
      <c r="A234" s="31">
        <v>60010809</v>
      </c>
      <c r="B234" s="31" t="s">
        <v>165</v>
      </c>
      <c r="C234" s="32"/>
      <c r="D234" s="33">
        <v>6495.93</v>
      </c>
      <c r="E234" s="33"/>
      <c r="F234" s="33"/>
      <c r="G234" s="32"/>
      <c r="H234" s="33">
        <v>21204.79</v>
      </c>
      <c r="I234" s="33"/>
    </row>
    <row r="235" spans="1:9" ht="15">
      <c r="A235" s="31">
        <v>60010810</v>
      </c>
      <c r="B235" s="31" t="s">
        <v>165</v>
      </c>
      <c r="C235" s="32"/>
      <c r="D235" s="33">
        <v>1485</v>
      </c>
      <c r="E235" s="33">
        <f>SUM(D225:D235)</f>
        <v>275568.08999999997</v>
      </c>
      <c r="F235" s="33"/>
      <c r="G235" s="32"/>
      <c r="H235" s="33">
        <v>4265</v>
      </c>
      <c r="I235" s="33">
        <f>SUM(H225:H235)</f>
        <v>865555.29</v>
      </c>
    </row>
    <row r="236" spans="1:9" ht="15">
      <c r="A236" s="31">
        <v>600107</v>
      </c>
      <c r="B236" s="31" t="s">
        <v>15</v>
      </c>
      <c r="C236" s="33"/>
      <c r="D236" s="32"/>
      <c r="E236" s="32"/>
      <c r="F236" s="32"/>
      <c r="G236" s="33"/>
      <c r="H236" s="32"/>
      <c r="I236" s="32"/>
    </row>
    <row r="237" spans="1:9" ht="15">
      <c r="A237" s="31">
        <v>60010701</v>
      </c>
      <c r="B237" s="31" t="s">
        <v>15</v>
      </c>
      <c r="C237" s="32"/>
      <c r="D237" s="33">
        <v>26753.69</v>
      </c>
      <c r="E237" s="33"/>
      <c r="F237" s="33"/>
      <c r="G237" s="32"/>
      <c r="H237" s="33">
        <v>73427.32</v>
      </c>
      <c r="I237" s="33"/>
    </row>
    <row r="238" spans="1:9" ht="15">
      <c r="A238" s="31">
        <v>60010702</v>
      </c>
      <c r="B238" s="31" t="s">
        <v>15</v>
      </c>
      <c r="C238" s="32"/>
      <c r="D238" s="33">
        <v>23727.98</v>
      </c>
      <c r="E238" s="33"/>
      <c r="F238" s="33"/>
      <c r="G238" s="32"/>
      <c r="H238" s="33">
        <v>74245.81</v>
      </c>
      <c r="I238" s="33"/>
    </row>
    <row r="239" spans="1:9" ht="15">
      <c r="A239" s="31">
        <v>60010703</v>
      </c>
      <c r="B239" s="31" t="s">
        <v>15</v>
      </c>
      <c r="C239" s="32"/>
      <c r="D239" s="33">
        <v>20465.25</v>
      </c>
      <c r="E239" s="33"/>
      <c r="F239" s="33"/>
      <c r="G239" s="32"/>
      <c r="H239" s="33">
        <v>52566.13</v>
      </c>
      <c r="I239" s="33"/>
    </row>
    <row r="240" spans="1:9" ht="15">
      <c r="A240" s="31">
        <v>60010704</v>
      </c>
      <c r="B240" s="31" t="s">
        <v>15</v>
      </c>
      <c r="C240" s="32"/>
      <c r="D240" s="33">
        <v>29676.94</v>
      </c>
      <c r="E240" s="33"/>
      <c r="F240" s="33"/>
      <c r="G240" s="32"/>
      <c r="H240" s="33">
        <v>88555.12</v>
      </c>
      <c r="I240" s="33"/>
    </row>
    <row r="241" spans="1:9" ht="15">
      <c r="A241" s="31">
        <v>60010705</v>
      </c>
      <c r="B241" s="31" t="s">
        <v>15</v>
      </c>
      <c r="C241" s="32"/>
      <c r="D241" s="33">
        <v>28259.91</v>
      </c>
      <c r="E241" s="33"/>
      <c r="F241" s="33"/>
      <c r="G241" s="32"/>
      <c r="H241" s="33">
        <v>83928.26</v>
      </c>
      <c r="I241" s="33"/>
    </row>
    <row r="242" spans="1:9" ht="15">
      <c r="A242" s="31">
        <v>60010706</v>
      </c>
      <c r="B242" s="31" t="s">
        <v>15</v>
      </c>
      <c r="C242" s="32"/>
      <c r="D242" s="33">
        <v>184727.84</v>
      </c>
      <c r="E242" s="33"/>
      <c r="F242" s="33"/>
      <c r="G242" s="32"/>
      <c r="H242" s="33">
        <v>266333.46</v>
      </c>
      <c r="I242" s="33"/>
    </row>
    <row r="243" spans="1:9" ht="15">
      <c r="A243" s="31">
        <v>60010708</v>
      </c>
      <c r="B243" s="31" t="s">
        <v>15</v>
      </c>
      <c r="C243" s="32"/>
      <c r="D243" s="33">
        <v>0</v>
      </c>
      <c r="E243" s="33"/>
      <c r="F243" s="33"/>
      <c r="G243" s="32"/>
      <c r="H243" s="33">
        <v>0</v>
      </c>
      <c r="I243" s="33"/>
    </row>
    <row r="244" spans="1:9" ht="15">
      <c r="A244" s="31">
        <v>60010709</v>
      </c>
      <c r="B244" s="31" t="s">
        <v>15</v>
      </c>
      <c r="C244" s="32"/>
      <c r="D244" s="33">
        <v>46121.07</v>
      </c>
      <c r="E244" s="33"/>
      <c r="F244" s="33"/>
      <c r="G244" s="32"/>
      <c r="H244" s="33">
        <v>150553.91</v>
      </c>
      <c r="I244" s="33"/>
    </row>
    <row r="245" spans="1:9" ht="15">
      <c r="A245" s="31">
        <v>60010710</v>
      </c>
      <c r="B245" s="31" t="s">
        <v>15</v>
      </c>
      <c r="C245" s="32"/>
      <c r="D245" s="33">
        <v>10543.5</v>
      </c>
      <c r="E245" s="33"/>
      <c r="F245" s="33"/>
      <c r="G245" s="32"/>
      <c r="H245" s="33">
        <v>30281.5</v>
      </c>
      <c r="I245" s="33"/>
    </row>
    <row r="246" spans="1:9" ht="15">
      <c r="A246" s="31">
        <v>610107</v>
      </c>
      <c r="B246" s="31" t="s">
        <v>15</v>
      </c>
      <c r="C246" s="32"/>
      <c r="D246" s="33">
        <v>1583605.68</v>
      </c>
      <c r="E246" s="33">
        <f>SUM(D236:D246)</f>
        <v>1953881.8599999999</v>
      </c>
      <c r="F246" s="33"/>
      <c r="G246" s="32"/>
      <c r="H246" s="33">
        <v>5231332.64</v>
      </c>
      <c r="I246" s="33">
        <f>SUM(H236:H246)</f>
        <v>6051224.149999999</v>
      </c>
    </row>
    <row r="247" spans="1:9" ht="15">
      <c r="A247" s="31">
        <v>610114</v>
      </c>
      <c r="B247" s="31" t="s">
        <v>75</v>
      </c>
      <c r="C247" s="32"/>
      <c r="D247" s="33">
        <v>1762619</v>
      </c>
      <c r="E247" s="33">
        <f>+D247</f>
        <v>1762619</v>
      </c>
      <c r="F247" s="33"/>
      <c r="G247" s="32"/>
      <c r="H247" s="33">
        <v>5276342</v>
      </c>
      <c r="I247" s="33">
        <f>+H247</f>
        <v>5276342</v>
      </c>
    </row>
    <row r="248" spans="1:9" ht="15">
      <c r="A248" s="31">
        <v>6023</v>
      </c>
      <c r="B248" s="31" t="s">
        <v>50</v>
      </c>
      <c r="C248" s="33"/>
      <c r="D248" s="32"/>
      <c r="E248" s="32"/>
      <c r="F248" s="32"/>
      <c r="G248" s="33"/>
      <c r="H248" s="32"/>
      <c r="I248" s="32"/>
    </row>
    <row r="249" spans="1:9" ht="15">
      <c r="A249" s="31">
        <v>602301</v>
      </c>
      <c r="B249" s="31" t="s">
        <v>50</v>
      </c>
      <c r="C249" s="32"/>
      <c r="D249" s="33">
        <v>300</v>
      </c>
      <c r="E249" s="33"/>
      <c r="F249" s="33"/>
      <c r="G249" s="32"/>
      <c r="H249" s="33">
        <v>300</v>
      </c>
      <c r="I249" s="33"/>
    </row>
    <row r="250" spans="1:9" ht="15">
      <c r="A250" s="31">
        <v>602303</v>
      </c>
      <c r="B250" s="31" t="s">
        <v>50</v>
      </c>
      <c r="C250" s="32"/>
      <c r="D250" s="33">
        <v>8141.9</v>
      </c>
      <c r="E250" s="33"/>
      <c r="F250" s="33"/>
      <c r="G250" s="32"/>
      <c r="H250" s="33">
        <v>8141.9</v>
      </c>
      <c r="I250" s="33"/>
    </row>
    <row r="251" spans="1:9" ht="15">
      <c r="A251" s="31">
        <v>6123</v>
      </c>
      <c r="B251" s="31" t="s">
        <v>50</v>
      </c>
      <c r="C251" s="32"/>
      <c r="D251" s="33">
        <v>393300.91</v>
      </c>
      <c r="E251" s="33">
        <f>SUM(D249:D251)</f>
        <v>401742.81</v>
      </c>
      <c r="F251" s="33"/>
      <c r="G251" s="32"/>
      <c r="H251" s="33">
        <v>1287099.2</v>
      </c>
      <c r="I251" s="33">
        <f>SUM(H249:H251)</f>
        <v>1295541.0999999999</v>
      </c>
    </row>
    <row r="252" spans="1:9" ht="15">
      <c r="A252" s="31">
        <v>6024</v>
      </c>
      <c r="B252" s="31" t="s">
        <v>51</v>
      </c>
      <c r="C252" s="33"/>
      <c r="D252" s="32"/>
      <c r="E252" s="32"/>
      <c r="F252" s="32"/>
      <c r="G252" s="33"/>
      <c r="H252" s="32"/>
      <c r="I252" s="32"/>
    </row>
    <row r="253" spans="1:9" ht="15">
      <c r="A253" s="31">
        <v>602401</v>
      </c>
      <c r="B253" s="31" t="s">
        <v>51</v>
      </c>
      <c r="C253" s="32"/>
      <c r="D253" s="33">
        <v>200</v>
      </c>
      <c r="E253" s="33"/>
      <c r="F253" s="33"/>
      <c r="G253" s="32"/>
      <c r="H253" s="33">
        <v>200</v>
      </c>
      <c r="I253" s="33"/>
    </row>
    <row r="254" spans="1:9" ht="15">
      <c r="A254" s="31">
        <v>602403</v>
      </c>
      <c r="B254" s="31" t="s">
        <v>51</v>
      </c>
      <c r="C254" s="32"/>
      <c r="D254" s="33">
        <v>1830</v>
      </c>
      <c r="E254" s="33"/>
      <c r="F254" s="33"/>
      <c r="G254" s="32"/>
      <c r="H254" s="33">
        <v>1830</v>
      </c>
      <c r="I254" s="33"/>
    </row>
    <row r="255" spans="1:9" ht="15">
      <c r="A255" s="31">
        <v>602407</v>
      </c>
      <c r="B255" s="31" t="s">
        <v>51</v>
      </c>
      <c r="C255" s="32"/>
      <c r="D255" s="33">
        <v>0</v>
      </c>
      <c r="E255" s="33"/>
      <c r="F255" s="33"/>
      <c r="G255" s="32"/>
      <c r="H255" s="33">
        <v>0</v>
      </c>
      <c r="I255" s="33"/>
    </row>
    <row r="256" spans="1:9" ht="15">
      <c r="A256" s="31">
        <v>610124</v>
      </c>
      <c r="B256" s="31" t="s">
        <v>51</v>
      </c>
      <c r="C256" s="32"/>
      <c r="D256" s="33">
        <v>67615</v>
      </c>
      <c r="E256" s="33">
        <f>SUM(D253:D256)</f>
        <v>69645</v>
      </c>
      <c r="F256" s="33"/>
      <c r="G256" s="32"/>
      <c r="H256" s="33">
        <v>134165</v>
      </c>
      <c r="I256" s="33">
        <f>SUM(H253:H256)</f>
        <v>136195</v>
      </c>
    </row>
    <row r="257" spans="1:9" ht="15">
      <c r="A257" s="31">
        <v>6149</v>
      </c>
      <c r="B257" s="31" t="s">
        <v>134</v>
      </c>
      <c r="C257" s="32"/>
      <c r="D257" s="33">
        <v>615800</v>
      </c>
      <c r="E257" s="33">
        <f>+D257</f>
        <v>615800</v>
      </c>
      <c r="F257" s="33"/>
      <c r="G257" s="32"/>
      <c r="H257" s="33">
        <v>1910000</v>
      </c>
      <c r="I257" s="33">
        <f>+H257</f>
        <v>1910000</v>
      </c>
    </row>
    <row r="258" spans="1:9" ht="15">
      <c r="A258" s="31">
        <v>610118</v>
      </c>
      <c r="B258" s="31" t="s">
        <v>78</v>
      </c>
      <c r="C258" s="32"/>
      <c r="D258" s="33">
        <v>0</v>
      </c>
      <c r="E258" s="33"/>
      <c r="F258" s="33"/>
      <c r="G258" s="32"/>
      <c r="H258" s="33">
        <v>0</v>
      </c>
      <c r="I258" s="33"/>
    </row>
    <row r="259" spans="1:9" ht="15">
      <c r="A259" s="31">
        <v>610101</v>
      </c>
      <c r="B259" s="31" t="s">
        <v>68</v>
      </c>
      <c r="C259" s="32"/>
      <c r="D259" s="33">
        <v>24591901.19</v>
      </c>
      <c r="E259" s="33"/>
      <c r="F259" s="33"/>
      <c r="G259" s="32"/>
      <c r="H259" s="33">
        <v>82957029.81</v>
      </c>
      <c r="I259" s="33"/>
    </row>
    <row r="260" spans="1:9" ht="15">
      <c r="A260" s="31">
        <v>60010101</v>
      </c>
      <c r="B260" s="31" t="s">
        <v>164</v>
      </c>
      <c r="C260" s="32"/>
      <c r="D260" s="33">
        <v>376812.5</v>
      </c>
      <c r="E260" s="33"/>
      <c r="F260" s="33"/>
      <c r="G260" s="32"/>
      <c r="H260" s="33">
        <v>1034187.5</v>
      </c>
      <c r="I260" s="33"/>
    </row>
    <row r="261" spans="1:9" ht="15">
      <c r="A261" s="31">
        <v>60010102</v>
      </c>
      <c r="B261" s="31" t="s">
        <v>164</v>
      </c>
      <c r="C261" s="32"/>
      <c r="D261" s="33">
        <v>334196.88</v>
      </c>
      <c r="E261" s="33"/>
      <c r="F261" s="33"/>
      <c r="G261" s="32"/>
      <c r="H261" s="33">
        <v>1045715.64</v>
      </c>
      <c r="I261" s="33"/>
    </row>
    <row r="262" spans="1:9" ht="15">
      <c r="A262" s="31">
        <v>60010103</v>
      </c>
      <c r="B262" s="31" t="s">
        <v>164</v>
      </c>
      <c r="C262" s="32"/>
      <c r="D262" s="33">
        <v>288243</v>
      </c>
      <c r="E262" s="33"/>
      <c r="F262" s="33"/>
      <c r="G262" s="32"/>
      <c r="H262" s="33">
        <v>740368</v>
      </c>
      <c r="I262" s="33"/>
    </row>
    <row r="263" spans="1:9" ht="15">
      <c r="A263" s="31">
        <v>60010104</v>
      </c>
      <c r="B263" s="31" t="s">
        <v>164</v>
      </c>
      <c r="C263" s="32"/>
      <c r="D263" s="33">
        <v>417985</v>
      </c>
      <c r="E263" s="33"/>
      <c r="F263" s="33"/>
      <c r="G263" s="32"/>
      <c r="H263" s="33">
        <v>1247255</v>
      </c>
      <c r="I263" s="33"/>
    </row>
    <row r="264" spans="1:9" ht="15">
      <c r="A264" s="31">
        <v>60010105</v>
      </c>
      <c r="B264" s="31" t="s">
        <v>164</v>
      </c>
      <c r="C264" s="32"/>
      <c r="D264" s="33">
        <v>398026.88</v>
      </c>
      <c r="E264" s="33"/>
      <c r="F264" s="33"/>
      <c r="G264" s="32"/>
      <c r="H264" s="33">
        <v>1182088.14</v>
      </c>
      <c r="I264" s="33"/>
    </row>
    <row r="265" spans="1:9" ht="15">
      <c r="A265" s="31">
        <v>60010106</v>
      </c>
      <c r="B265" s="31" t="s">
        <v>164</v>
      </c>
      <c r="C265" s="32"/>
      <c r="D265" s="33">
        <v>2601800.63</v>
      </c>
      <c r="E265" s="33"/>
      <c r="F265" s="33"/>
      <c r="G265" s="32"/>
      <c r="H265" s="33">
        <v>4021262.96</v>
      </c>
      <c r="I265" s="33"/>
    </row>
    <row r="266" spans="1:9" ht="15">
      <c r="A266" s="31">
        <v>60010107</v>
      </c>
      <c r="B266" s="31" t="s">
        <v>164</v>
      </c>
      <c r="C266" s="32"/>
      <c r="D266" s="33">
        <v>0</v>
      </c>
      <c r="E266" s="33"/>
      <c r="F266" s="33"/>
      <c r="G266" s="32"/>
      <c r="H266" s="33">
        <v>0</v>
      </c>
      <c r="I266" s="33"/>
    </row>
    <row r="267" spans="1:9" ht="15">
      <c r="A267" s="31">
        <v>60010108</v>
      </c>
      <c r="B267" s="31" t="s">
        <v>164</v>
      </c>
      <c r="C267" s="32"/>
      <c r="D267" s="33">
        <v>649592.5</v>
      </c>
      <c r="E267" s="33"/>
      <c r="F267" s="33"/>
      <c r="G267" s="32"/>
      <c r="H267" s="33">
        <v>2120477.5</v>
      </c>
      <c r="I267" s="33"/>
    </row>
    <row r="268" spans="1:9" ht="15">
      <c r="A268" s="31">
        <v>60010109</v>
      </c>
      <c r="B268" s="31" t="s">
        <v>164</v>
      </c>
      <c r="C268" s="32"/>
      <c r="D268" s="33">
        <v>148500</v>
      </c>
      <c r="E268" s="33">
        <f>SUM(D259:D268)</f>
        <v>29807058.58</v>
      </c>
      <c r="F268" s="33"/>
      <c r="G268" s="32"/>
      <c r="H268" s="33">
        <v>426500</v>
      </c>
      <c r="I268" s="33">
        <f>SUM(H259:H268)</f>
        <v>94774884.55</v>
      </c>
    </row>
    <row r="269" spans="1:9" ht="15">
      <c r="A269" s="31">
        <v>600110</v>
      </c>
      <c r="B269" s="31" t="s">
        <v>18</v>
      </c>
      <c r="C269" s="33"/>
      <c r="D269" s="32"/>
      <c r="E269" s="32"/>
      <c r="F269" s="32"/>
      <c r="G269" s="33"/>
      <c r="H269" s="32"/>
      <c r="I269" s="32"/>
    </row>
    <row r="270" spans="1:9" ht="15">
      <c r="A270" s="31">
        <v>60011006</v>
      </c>
      <c r="B270" s="31" t="s">
        <v>19</v>
      </c>
      <c r="C270" s="32"/>
      <c r="D270" s="33">
        <v>0</v>
      </c>
      <c r="E270" s="33"/>
      <c r="F270" s="33"/>
      <c r="G270" s="32"/>
      <c r="H270" s="33">
        <v>0</v>
      </c>
      <c r="I270" s="33"/>
    </row>
    <row r="271" spans="1:9" ht="15">
      <c r="A271" s="31">
        <v>610110</v>
      </c>
      <c r="B271" s="31" t="s">
        <v>73</v>
      </c>
      <c r="C271" s="32"/>
      <c r="D271" s="33">
        <v>78266.3</v>
      </c>
      <c r="E271" s="33">
        <f>+D271</f>
        <v>78266.3</v>
      </c>
      <c r="F271" s="33"/>
      <c r="G271" s="32"/>
      <c r="H271" s="33">
        <v>91010.3</v>
      </c>
      <c r="I271" s="33">
        <f>+H271</f>
        <v>91010.3</v>
      </c>
    </row>
    <row r="272" spans="1:9" ht="15">
      <c r="A272" s="31">
        <v>60010906</v>
      </c>
      <c r="B272" s="31" t="s">
        <v>17</v>
      </c>
      <c r="C272" s="32"/>
      <c r="D272" s="33">
        <v>0</v>
      </c>
      <c r="E272" s="33"/>
      <c r="F272" s="33"/>
      <c r="G272" s="32"/>
      <c r="H272" s="33">
        <v>0</v>
      </c>
      <c r="I272" s="33"/>
    </row>
    <row r="273" spans="1:9" ht="15">
      <c r="A273" s="31">
        <v>600109</v>
      </c>
      <c r="B273" s="31" t="s">
        <v>16</v>
      </c>
      <c r="C273" s="33"/>
      <c r="D273" s="32"/>
      <c r="E273" s="32"/>
      <c r="F273" s="32"/>
      <c r="G273" s="33"/>
      <c r="H273" s="32"/>
      <c r="I273" s="32"/>
    </row>
    <row r="274" spans="1:9" ht="15">
      <c r="A274" s="31">
        <v>6154</v>
      </c>
      <c r="B274" s="31" t="s">
        <v>99</v>
      </c>
      <c r="C274" s="32"/>
      <c r="D274" s="33">
        <v>0</v>
      </c>
      <c r="E274" s="33"/>
      <c r="F274" s="33"/>
      <c r="G274" s="32"/>
      <c r="H274" s="33">
        <v>0</v>
      </c>
      <c r="I274" s="33"/>
    </row>
    <row r="275" spans="1:9" ht="15">
      <c r="A275" s="31">
        <v>610103</v>
      </c>
      <c r="B275" s="31" t="s">
        <v>70</v>
      </c>
      <c r="C275" s="32"/>
      <c r="D275" s="33">
        <v>46986.58</v>
      </c>
      <c r="E275" s="33">
        <f>+D275</f>
        <v>46986.58</v>
      </c>
      <c r="F275" s="33"/>
      <c r="G275" s="32"/>
      <c r="H275" s="33">
        <v>1648473.59</v>
      </c>
      <c r="I275" s="33">
        <f>+H275</f>
        <v>1648473.59</v>
      </c>
    </row>
    <row r="276" spans="1:9" ht="15">
      <c r="A276" s="31">
        <v>616402</v>
      </c>
      <c r="B276" s="31" t="s">
        <v>104</v>
      </c>
      <c r="C276" s="32"/>
      <c r="D276" s="34">
        <v>0</v>
      </c>
      <c r="E276" s="34"/>
      <c r="F276" s="34"/>
      <c r="G276" s="35"/>
      <c r="H276" s="34">
        <v>0</v>
      </c>
      <c r="I276" s="34"/>
    </row>
    <row r="277" spans="1:8" ht="15">
      <c r="A277" s="31"/>
      <c r="B277" s="31"/>
      <c r="C277" s="33"/>
      <c r="D277" s="32"/>
      <c r="E277" s="32"/>
      <c r="F277" s="32"/>
      <c r="G277" s="33"/>
      <c r="H277" s="32"/>
    </row>
    <row r="278" spans="4:9" ht="12.75">
      <c r="D278" s="5">
        <f>SUM(D2:D277)</f>
        <v>94110552.89999996</v>
      </c>
      <c r="E278" s="5">
        <f>SUM(E2:E277)</f>
        <v>94110552.89999999</v>
      </c>
      <c r="H278" s="6">
        <f>SUM(H2:H277)</f>
        <v>259061844.24999997</v>
      </c>
      <c r="I278" s="6">
        <f>SUM(I2:I277)</f>
        <v>259061844.25000003</v>
      </c>
    </row>
    <row r="280" ht="12.75">
      <c r="E280" s="5">
        <f>+D278-E278</f>
        <v>0</v>
      </c>
    </row>
    <row r="282" spans="1:8" ht="15">
      <c r="A282" s="31">
        <v>62</v>
      </c>
      <c r="B282" s="31" t="s">
        <v>7</v>
      </c>
      <c r="C282" s="33"/>
      <c r="D282" s="32"/>
      <c r="E282" s="32"/>
      <c r="F282" s="32"/>
      <c r="G282" s="33"/>
      <c r="H282" s="32"/>
    </row>
    <row r="283" spans="1:8" ht="15">
      <c r="A283" s="31">
        <v>6201</v>
      </c>
      <c r="B283" s="31" t="s">
        <v>106</v>
      </c>
      <c r="C283" s="32"/>
      <c r="D283" s="33">
        <v>303680.18</v>
      </c>
      <c r="E283" s="33"/>
      <c r="F283" s="33"/>
      <c r="G283" s="32"/>
      <c r="H283" s="33">
        <v>1018241.76</v>
      </c>
    </row>
    <row r="284" spans="1:8" ht="15">
      <c r="A284" s="31">
        <v>6202</v>
      </c>
      <c r="B284" s="31" t="s">
        <v>107</v>
      </c>
      <c r="C284" s="32"/>
      <c r="D284" s="33">
        <v>3250</v>
      </c>
      <c r="E284" s="33"/>
      <c r="F284" s="33"/>
      <c r="G284" s="32"/>
      <c r="H284" s="33">
        <v>8410.75</v>
      </c>
    </row>
    <row r="285" spans="1:8" ht="15">
      <c r="A285" s="31">
        <v>6205</v>
      </c>
      <c r="B285" s="31" t="s">
        <v>108</v>
      </c>
      <c r="C285" s="32"/>
      <c r="D285" s="33">
        <v>176802.14</v>
      </c>
      <c r="E285" s="33"/>
      <c r="F285" s="33"/>
      <c r="G285" s="32"/>
      <c r="H285" s="33">
        <v>443715.48</v>
      </c>
    </row>
    <row r="286" spans="1:8" ht="15">
      <c r="A286" s="31">
        <v>6206</v>
      </c>
      <c r="B286" s="31" t="s">
        <v>109</v>
      </c>
      <c r="C286" s="32"/>
      <c r="D286" s="33">
        <v>0</v>
      </c>
      <c r="E286" s="33"/>
      <c r="F286" s="33"/>
      <c r="G286" s="32"/>
      <c r="H286" s="33">
        <v>1700</v>
      </c>
    </row>
    <row r="287" spans="1:8" ht="15">
      <c r="A287" s="31">
        <v>6209</v>
      </c>
      <c r="B287" s="31" t="s">
        <v>110</v>
      </c>
      <c r="C287" s="32"/>
      <c r="D287" s="33">
        <v>0</v>
      </c>
      <c r="E287" s="33"/>
      <c r="F287" s="33"/>
      <c r="G287" s="32"/>
      <c r="H287" s="33">
        <v>0</v>
      </c>
    </row>
    <row r="288" spans="1:8" ht="15">
      <c r="A288" s="31">
        <v>6210</v>
      </c>
      <c r="B288" s="31" t="s">
        <v>111</v>
      </c>
      <c r="C288" s="32"/>
      <c r="D288" s="33">
        <v>6071.85</v>
      </c>
      <c r="E288" s="33"/>
      <c r="F288" s="33"/>
      <c r="G288" s="32"/>
      <c r="H288" s="33">
        <v>19537.12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Otto A. Gomez S.</cp:lastModifiedBy>
  <cp:lastPrinted>2013-08-08T20:29:31Z</cp:lastPrinted>
  <dcterms:created xsi:type="dcterms:W3CDTF">1999-04-24T14:30:54Z</dcterms:created>
  <dcterms:modified xsi:type="dcterms:W3CDTF">2013-09-02T21:04:16Z</dcterms:modified>
  <cp:category/>
  <cp:version/>
  <cp:contentType/>
  <cp:contentStatus/>
</cp:coreProperties>
</file>