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15" windowHeight="2760" activeTab="0"/>
  </bookViews>
  <sheets>
    <sheet name="ER" sheetId="1" r:id="rId1"/>
    <sheet name="AER" sheetId="2" r:id="rId2"/>
  </sheets>
  <definedNames>
    <definedName name="_xlnm.Print_Area" localSheetId="0">'ER'!$A$2:$D$44</definedName>
    <definedName name="_xlnm.Print_Titles" localSheetId="1">'AER'!$2:$2</definedName>
  </definedNames>
  <calcPr fullCalcOnLoad="1"/>
</workbook>
</file>

<file path=xl/sharedStrings.xml><?xml version="1.0" encoding="utf-8"?>
<sst xmlns="http://schemas.openxmlformats.org/spreadsheetml/2006/main" count="113" uniqueCount="101">
  <si>
    <t>“Año del Desarrollo Agroforestal”</t>
  </si>
  <si>
    <t>Estado de Resultados</t>
  </si>
  <si>
    <t>Del 1 de enero al 31 de marzo de 2017</t>
  </si>
  <si>
    <t>(Valores en RD$)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</si>
  <si>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</si>
  <si>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</si>
  <si>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</si>
  <si>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</si>
  <si>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</si>
  <si>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</si>
  <si>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</si>
  <si>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</si>
  <si>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</si>
  <si>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</si>
  <si>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</si>
  <si>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</si>
  <si>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</si>
  <si>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</si>
  <si>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</si>
  <si>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</si>
  <si>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</si>
  <si>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enero-marzo  2017</t>
  </si>
  <si>
    <t>Jorge Radhamés Zorrilla Ozuna</t>
  </si>
  <si>
    <t>Lic. Juan A. Ledesma C.</t>
  </si>
  <si>
    <t>Director Ejecutivo</t>
  </si>
  <si>
    <t>Contralor General</t>
  </si>
  <si>
    <t>(01) Ingresos por Centro de Distribución</t>
  </si>
  <si>
    <t>Supermercados:</t>
  </si>
  <si>
    <t>Agromercado II-Hermandad de Pensionados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</si>
  <si>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</si>
  <si>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</si>
  <si>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</si>
  <si>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</si>
  <si>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</si>
  <si>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Cabrera</t>
  </si>
  <si>
    <t>Agromercado Higuey</t>
  </si>
  <si>
    <t>Total Ventas por Supermercados</t>
  </si>
  <si>
    <t>Operativos Móviles</t>
  </si>
  <si>
    <t>Mega Mercados / Mercados de Productores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</si>
  <si>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</si>
  <si>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</si>
  <si>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</si>
  <si>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</si>
  <si>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</si>
  <si>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</si>
  <si>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</si>
  <si>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</si>
  <si>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</si>
  <si>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</si>
  <si>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</si>
  <si>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</si>
  <si>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</si>
  <si>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</si>
  <si>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</si>
  <si>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</si>
  <si>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</si>
  <si>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</si>
  <si>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</si>
  <si>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</si>
  <si>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</si>
  <si>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</si>
  <si>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</si>
  <si>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</si>
  <si>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</si>
  <si>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</si>
  <si>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</si>
  <si>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</si>
  <si>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</si>
  <si>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</si>
  <si>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</si>
  <si>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</si>
  <si>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</si>
  <si>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</si>
  <si>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</si>
  <si>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</si>
  <si>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Servicios de Seguridad</t>
  </si>
  <si>
    <t>Materiales y Utiles Oficina</t>
  </si>
  <si>
    <t>Utiles y Servicios de  Limpieza</t>
  </si>
  <si>
    <t>Seminarios y Foros Institucionales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</si>
  <si>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</si>
  <si>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</si>
  <si>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</si>
  <si>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</si>
  <si>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</si>
  <si>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</si>
  <si>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</si>
  <si>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</si>
  <si>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</si>
  <si>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Gastos Programa Alimentario (PROA)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</si>
  <si>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</si>
  <si>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</si>
  <si>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</si>
  <si>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</si>
  <si>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</si>
  <si>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Misceláneos</t>
  </si>
  <si>
    <t>(03) Total  Gastos Operacionales</t>
  </si>
  <si>
    <t>(04) Gastos Financieros</t>
  </si>
  <si>
    <t>Intereses Sobre Préstamos</t>
  </si>
  <si>
    <t>Comisiones Bancarias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</si>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</sst>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58">
    <font>
      <sz val="10"/>
      <name val="Arrus BT"/>
      <family val="0"/>
    </font>
    <font>
      <sz val="11"/>
      <color indexed="8"/>
      <name val="Calibri"/>
      <family val="2"/>
    </font>
    <font>
      <b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  <family val="0"/>
    </font>
    <font>
      <b/>
      <sz val="1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b/>
      <u val="single"/>
      <sz val="11"/>
      <name val="Arrus BT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56">
      <alignment/>
      <protection/>
    </xf>
    <xf numFmtId="0" fontId="5" fillId="0" borderId="0" xfId="56" applyFont="1" applyAlignment="1">
      <alignment horizontal="centerContinuous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 quotePrefix="1">
      <alignment horizontal="left"/>
      <protection/>
    </xf>
    <xf numFmtId="0" fontId="4" fillId="0" borderId="0" xfId="56" applyFont="1" applyAlignment="1" quotePrefix="1">
      <alignment horizontal="left"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3" fontId="4" fillId="0" borderId="0" xfId="56" applyNumberFormat="1" applyFont="1" applyAlignment="1">
      <alignment horizontal="centerContinuous"/>
      <protection/>
    </xf>
    <xf numFmtId="3" fontId="3" fillId="0" borderId="0" xfId="56" applyNumberFormat="1">
      <alignment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4" fillId="0" borderId="0" xfId="55" applyFont="1" applyAlignment="1" quotePrefix="1">
      <alignment horizontal="left"/>
      <protection/>
    </xf>
    <xf numFmtId="0" fontId="3" fillId="0" borderId="0" xfId="55">
      <alignment/>
      <protection/>
    </xf>
    <xf numFmtId="0" fontId="12" fillId="0" borderId="0" xfId="55" applyFont="1">
      <alignment/>
      <protection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55" applyFont="1" applyAlignment="1">
      <alignment horizontal="left"/>
      <protection/>
    </xf>
    <xf numFmtId="4" fontId="17" fillId="0" borderId="10" xfId="55" applyNumberFormat="1" applyFont="1" applyBorder="1">
      <alignment/>
      <protection/>
    </xf>
    <xf numFmtId="0" fontId="2" fillId="0" borderId="0" xfId="55" applyFont="1" applyAlignment="1">
      <alignment horizontal="left"/>
      <protection/>
    </xf>
    <xf numFmtId="4" fontId="19" fillId="0" borderId="10" xfId="55" applyNumberFormat="1" applyFont="1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>
      <alignment/>
      <protection/>
    </xf>
    <xf numFmtId="0" fontId="20" fillId="0" borderId="0" xfId="56" applyFont="1" applyAlignment="1">
      <alignment horizontal="center"/>
      <protection/>
    </xf>
    <xf numFmtId="39" fontId="4" fillId="0" borderId="0" xfId="56" applyNumberFormat="1" applyFont="1" applyBorder="1" applyAlignment="1">
      <alignment horizontal="center"/>
      <protection/>
    </xf>
    <xf numFmtId="0" fontId="3" fillId="0" borderId="0" xfId="56" applyAlignment="1">
      <alignment/>
      <protection/>
    </xf>
    <xf numFmtId="0" fontId="6" fillId="0" borderId="0" xfId="56" applyFont="1" applyAlignment="1">
      <alignment/>
      <protection/>
    </xf>
    <xf numFmtId="39" fontId="6" fillId="0" borderId="0" xfId="56" applyNumberFormat="1" applyFont="1" applyAlignment="1">
      <alignment/>
      <protection/>
    </xf>
    <xf numFmtId="39" fontId="4" fillId="0" borderId="0" xfId="56" applyNumberFormat="1" applyFont="1" applyAlignment="1">
      <alignment/>
      <protection/>
    </xf>
    <xf numFmtId="39" fontId="4" fillId="0" borderId="0" xfId="56" applyNumberFormat="1" applyFont="1" applyBorder="1" applyAlignment="1">
      <alignment/>
      <protection/>
    </xf>
    <xf numFmtId="0" fontId="4" fillId="0" borderId="0" xfId="56" applyFont="1" applyAlignment="1">
      <alignment/>
      <protection/>
    </xf>
    <xf numFmtId="39" fontId="4" fillId="0" borderId="0" xfId="56" applyNumberFormat="1" applyFont="1" applyAlignment="1">
      <alignment/>
      <protection/>
    </xf>
    <xf numFmtId="39" fontId="10" fillId="0" borderId="11" xfId="56" applyNumberFormat="1" applyFont="1" applyFill="1" applyBorder="1" applyAlignment="1">
      <alignment/>
      <protection/>
    </xf>
    <xf numFmtId="39" fontId="4" fillId="0" borderId="0" xfId="56" applyNumberFormat="1" applyFont="1" applyBorder="1" applyAlignment="1">
      <alignment/>
      <protection/>
    </xf>
    <xf numFmtId="39" fontId="4" fillId="0" borderId="11" xfId="56" applyNumberFormat="1" applyFont="1" applyBorder="1" applyAlignment="1">
      <alignment/>
      <protection/>
    </xf>
    <xf numFmtId="3" fontId="3" fillId="0" borderId="0" xfId="56" applyNumberFormat="1" applyAlignment="1">
      <alignment/>
      <protection/>
    </xf>
    <xf numFmtId="39" fontId="7" fillId="0" borderId="0" xfId="56" applyNumberFormat="1" applyFont="1" applyBorder="1" applyAlignment="1">
      <alignment/>
      <protection/>
    </xf>
    <xf numFmtId="39" fontId="3" fillId="0" borderId="0" xfId="56" applyNumberFormat="1" applyAlignment="1">
      <alignment/>
      <protection/>
    </xf>
    <xf numFmtId="39" fontId="8" fillId="0" borderId="10" xfId="56" applyNumberFormat="1" applyFont="1" applyBorder="1" applyAlignment="1">
      <alignment/>
      <protection/>
    </xf>
    <xf numFmtId="164" fontId="14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 horizontal="right"/>
    </xf>
    <xf numFmtId="4" fontId="18" fillId="0" borderId="10" xfId="55" applyNumberFormat="1" applyFont="1" applyBorder="1">
      <alignment/>
      <protection/>
    </xf>
    <xf numFmtId="39" fontId="6" fillId="0" borderId="11" xfId="56" applyNumberFormat="1" applyFont="1" applyBorder="1">
      <alignment/>
      <protection/>
    </xf>
    <xf numFmtId="0" fontId="16" fillId="0" borderId="0" xfId="55" applyFont="1" applyAlignment="1" quotePrefix="1">
      <alignment horizontal="left"/>
      <protection/>
    </xf>
    <xf numFmtId="0" fontId="2" fillId="0" borderId="0" xfId="55" applyFont="1" applyAlignment="1" quotePrefix="1">
      <alignment horizontal="left"/>
      <protection/>
    </xf>
    <xf numFmtId="39" fontId="3" fillId="0" borderId="0" xfId="56" applyNumberFormat="1">
      <alignment/>
      <protection/>
    </xf>
    <xf numFmtId="39" fontId="6" fillId="0" borderId="0" xfId="55" applyNumberFormat="1" applyFont="1" applyBorder="1" applyAlignment="1">
      <alignment/>
      <protection/>
    </xf>
    <xf numFmtId="39" fontId="13" fillId="0" borderId="11" xfId="0" applyNumberFormat="1" applyFont="1" applyBorder="1" applyAlignment="1">
      <alignment horizontal="right"/>
    </xf>
    <xf numFmtId="39" fontId="3" fillId="0" borderId="0" xfId="55" applyNumberFormat="1">
      <alignment/>
      <protection/>
    </xf>
    <xf numFmtId="0" fontId="57" fillId="0" borderId="0" xfId="0" applyFont="1" applyAlignment="1">
      <alignment horizontal="left" wrapText="1"/>
    </xf>
    <xf numFmtId="39" fontId="13" fillId="0" borderId="0" xfId="0" applyNumberFormat="1" applyFont="1" applyBorder="1" applyAlignment="1">
      <alignment horizontal="right"/>
    </xf>
    <xf numFmtId="39" fontId="6" fillId="0" borderId="0" xfId="56" applyNumberFormat="1" applyFont="1" applyBorder="1">
      <alignment/>
      <protection/>
    </xf>
    <xf numFmtId="39" fontId="10" fillId="0" borderId="0" xfId="56" applyNumberFormat="1" applyFont="1" applyFill="1" applyBorder="1" applyAlignment="1">
      <alignment/>
      <protection/>
    </xf>
    <xf numFmtId="0" fontId="13" fillId="0" borderId="0" xfId="0" applyFont="1" applyAlignment="1">
      <alignment horizontal="left" wrapText="1"/>
    </xf>
    <xf numFmtId="164" fontId="14" fillId="0" borderId="11" xfId="0" applyNumberFormat="1" applyFont="1" applyFill="1" applyBorder="1" applyAlignment="1">
      <alignment horizontal="right"/>
    </xf>
    <xf numFmtId="40" fontId="57" fillId="0" borderId="0" xfId="0" applyNumberFormat="1" applyFont="1" applyBorder="1" applyAlignment="1">
      <alignment horizontal="right"/>
    </xf>
    <xf numFmtId="40" fontId="57" fillId="0" borderId="11" xfId="0" applyNumberFormat="1" applyFont="1" applyBorder="1" applyAlignment="1">
      <alignment horizontal="right"/>
    </xf>
    <xf numFmtId="39" fontId="6" fillId="0" borderId="11" xfId="56" applyNumberFormat="1" applyFont="1" applyBorder="1" applyAlignment="1">
      <alignment horizontal="right"/>
      <protection/>
    </xf>
    <xf numFmtId="39" fontId="12" fillId="0" borderId="0" xfId="55" applyNumberFormat="1" applyFont="1" applyBorder="1">
      <alignment/>
      <protection/>
    </xf>
    <xf numFmtId="4" fontId="12" fillId="0" borderId="0" xfId="55" applyNumberFormat="1" applyFont="1" applyBorder="1" applyAlignment="1">
      <alignment horizontal="center"/>
      <protection/>
    </xf>
    <xf numFmtId="39" fontId="21" fillId="0" borderId="0" xfId="55" applyNumberFormat="1" applyFont="1" applyBorder="1" applyAlignment="1">
      <alignment horizontal="center"/>
      <protection/>
    </xf>
    <xf numFmtId="39" fontId="57" fillId="0" borderId="0" xfId="0" applyNumberFormat="1" applyFont="1" applyAlignment="1">
      <alignment horizontal="right"/>
    </xf>
    <xf numFmtId="39" fontId="57" fillId="0" borderId="11" xfId="0" applyNumberFormat="1" applyFont="1" applyBorder="1" applyAlignment="1">
      <alignment horizontal="right"/>
    </xf>
    <xf numFmtId="39" fontId="8" fillId="0" borderId="0" xfId="56" applyNumberFormat="1" applyFont="1" applyBorder="1" applyAlignment="1">
      <alignment/>
      <protection/>
    </xf>
    <xf numFmtId="0" fontId="24" fillId="0" borderId="0" xfId="55" applyFont="1" applyBorder="1" applyAlignment="1">
      <alignment horizontal="center"/>
      <protection/>
    </xf>
    <xf numFmtId="0" fontId="0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23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24" fillId="0" borderId="0" xfId="55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rmal 4" xfId="54"/>
    <cellStyle name="Normal_Hoja1 (2)" xfId="55"/>
    <cellStyle name="Normal_Hoja1 (3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3</xdr:col>
      <xdr:colOff>1400175</xdr:colOff>
      <xdr:row>8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0025"/>
          <a:ext cx="5562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showGridLines="0" tabSelected="1" zoomScalePageLayoutView="0" workbookViewId="0" topLeftCell="A1">
      <selection activeCell="B39" sqref="B39"/>
    </sheetView>
  </sheetViews>
  <sheetFormatPr defaultColWidth="12.00390625" defaultRowHeight="12.75"/>
  <cols>
    <col min="1" max="1" width="0.12890625" style="1" customWidth="1"/>
    <col min="2" max="2" width="45.25390625" style="1" customWidth="1"/>
    <col min="3" max="3" width="9.375" style="9" bestFit="1" customWidth="1"/>
    <col min="4" max="4" width="20.375" style="1" customWidth="1"/>
    <col min="5" max="5" width="12.00390625" style="1" customWidth="1"/>
    <col min="6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spans="3:5" ht="12.75" customHeight="1">
      <c r="C9" s="2"/>
      <c r="D9" s="8"/>
      <c r="E9" s="25"/>
    </row>
    <row r="10" spans="1:5" ht="18.75" customHeight="1">
      <c r="A10" s="68" t="s">
        <v>0</v>
      </c>
      <c r="B10" s="68"/>
      <c r="C10" s="68"/>
      <c r="D10" s="68"/>
      <c r="E10" s="25"/>
    </row>
    <row r="11" spans="2:5" ht="22.5" customHeight="1">
      <c r="B11" s="69" t="s">
        <v>1</v>
      </c>
      <c r="C11" s="69"/>
      <c r="D11" s="69"/>
      <c r="E11" s="25"/>
    </row>
    <row r="12" spans="2:5" ht="18.75" customHeight="1">
      <c r="B12" s="70" t="s">
        <v>2</v>
      </c>
      <c r="C12" s="70"/>
      <c r="D12" s="70"/>
      <c r="E12" s="25"/>
    </row>
    <row r="13" spans="2:5" ht="18.75" customHeight="1">
      <c r="B13" s="71" t="s">
        <v>3</v>
      </c>
      <c r="C13" s="71"/>
      <c r="D13" s="71"/>
      <c r="E13" s="25"/>
    </row>
    <row r="14" spans="2:5" ht="15.75">
      <c r="B14" s="26"/>
      <c r="C14" s="26"/>
      <c r="D14" s="60"/>
      <c r="E14" s="25"/>
    </row>
    <row r="15" spans="2:5" ht="18.75">
      <c r="B15" s="2" t="s">
        <v>4</v>
      </c>
      <c r="C15" s="26"/>
      <c r="D15" s="24"/>
      <c r="E15" s="25"/>
    </row>
    <row r="16" spans="2:5" ht="15.75">
      <c r="B16" s="26"/>
      <c r="C16" s="26"/>
      <c r="E16" s="25"/>
    </row>
    <row r="17" spans="2:5" ht="15.75">
      <c r="B17" s="3" t="s">
        <v>5</v>
      </c>
      <c r="C17" s="23" t="s">
        <v>6</v>
      </c>
      <c r="D17" s="27">
        <f>+AER!B18</f>
        <v>1499512.55</v>
      </c>
      <c r="E17" s="25"/>
    </row>
    <row r="18" spans="2:5" ht="15.75">
      <c r="B18" s="3" t="s">
        <v>7</v>
      </c>
      <c r="C18" s="23"/>
      <c r="D18" s="52">
        <v>102020460</v>
      </c>
      <c r="E18" s="25"/>
    </row>
    <row r="19" spans="2:5" ht="15.75">
      <c r="B19" s="3" t="s">
        <v>8</v>
      </c>
      <c r="C19" s="3"/>
      <c r="D19" s="43">
        <v>109912530</v>
      </c>
      <c r="E19" s="25"/>
    </row>
    <row r="20" spans="2:5" ht="15.75">
      <c r="B20" s="3"/>
      <c r="C20" s="3"/>
      <c r="D20" s="28"/>
      <c r="E20" s="25"/>
    </row>
    <row r="21" spans="2:5" ht="15.75">
      <c r="B21" s="7" t="s">
        <v>9</v>
      </c>
      <c r="C21" s="7"/>
      <c r="D21" s="28">
        <f>SUM(D17:D20)</f>
        <v>213432502.55</v>
      </c>
      <c r="E21" s="25"/>
    </row>
    <row r="22" spans="2:5" ht="15.75">
      <c r="B22" s="3"/>
      <c r="C22" s="3"/>
      <c r="D22" s="28"/>
      <c r="E22" s="25"/>
    </row>
    <row r="23" spans="2:5" ht="15.75">
      <c r="B23" s="7" t="s">
        <v>10</v>
      </c>
      <c r="C23" s="7"/>
      <c r="D23" s="27"/>
      <c r="E23" s="25"/>
    </row>
    <row r="24" spans="2:5" ht="15.75">
      <c r="B24" s="7" t="s">
        <v>11</v>
      </c>
      <c r="C24" s="23" t="s">
        <v>12</v>
      </c>
      <c r="D24" s="32">
        <f>+AER!B36</f>
        <v>1493593.4300000002</v>
      </c>
      <c r="E24" s="25"/>
    </row>
    <row r="25" spans="2:5" ht="15.75">
      <c r="B25" s="26"/>
      <c r="C25" s="26"/>
      <c r="D25" s="27"/>
      <c r="E25" s="25"/>
    </row>
    <row r="26" spans="2:5" ht="15.75">
      <c r="B26" s="6" t="s">
        <v>13</v>
      </c>
      <c r="C26" s="6"/>
      <c r="D26" s="29">
        <f>+D21-D24</f>
        <v>211938909.12</v>
      </c>
      <c r="E26" s="25"/>
    </row>
    <row r="27" spans="2:5" ht="15.75">
      <c r="B27" s="30"/>
      <c r="C27" s="30"/>
      <c r="D27" s="29"/>
      <c r="E27" s="25"/>
    </row>
    <row r="28" spans="2:5" ht="15.75">
      <c r="B28" s="30"/>
      <c r="C28" s="30"/>
      <c r="D28" s="31"/>
      <c r="E28" s="25"/>
    </row>
    <row r="29" spans="2:5" ht="15.75">
      <c r="B29" s="4" t="s">
        <v>14</v>
      </c>
      <c r="C29" s="23" t="s">
        <v>15</v>
      </c>
      <c r="D29" s="53">
        <f>+AER!B91</f>
        <v>818964899.78</v>
      </c>
      <c r="E29" s="25"/>
    </row>
    <row r="30" spans="2:5" ht="15.75">
      <c r="B30" s="3" t="s">
        <v>16</v>
      </c>
      <c r="C30" s="23" t="s">
        <v>17</v>
      </c>
      <c r="D30" s="32">
        <f>+AER!B99</f>
        <v>1559674.42</v>
      </c>
      <c r="E30" s="25"/>
    </row>
    <row r="31" spans="2:5" ht="15.75">
      <c r="B31" s="3"/>
      <c r="C31" s="3"/>
      <c r="D31" s="33"/>
      <c r="E31" s="25"/>
    </row>
    <row r="32" spans="2:5" ht="15.75">
      <c r="B32" s="5" t="s">
        <v>18</v>
      </c>
      <c r="C32" s="5"/>
      <c r="D32" s="34">
        <f>SUM(D29:D31)</f>
        <v>820524574.1999999</v>
      </c>
      <c r="E32" s="35"/>
    </row>
    <row r="33" spans="2:5" ht="15.75">
      <c r="B33" s="26"/>
      <c r="C33" s="26"/>
      <c r="D33" s="27"/>
      <c r="E33" s="25"/>
    </row>
    <row r="34" spans="2:5" ht="15.75">
      <c r="B34" s="6" t="s">
        <v>19</v>
      </c>
      <c r="C34" s="6"/>
      <c r="D34" s="36">
        <f>D26-D32</f>
        <v>-608585665.0799999</v>
      </c>
      <c r="E34" s="25"/>
    </row>
    <row r="35" spans="2:5" ht="15.75">
      <c r="B35" s="30"/>
      <c r="C35" s="30"/>
      <c r="D35" s="29"/>
      <c r="E35" s="25"/>
    </row>
    <row r="36" spans="2:5" ht="15.75">
      <c r="B36" s="6" t="s">
        <v>20</v>
      </c>
      <c r="C36" s="6"/>
      <c r="D36" s="58">
        <v>1511181.13</v>
      </c>
      <c r="E36" s="25"/>
    </row>
    <row r="37" spans="2:5" ht="12.75">
      <c r="B37" s="25"/>
      <c r="C37" s="25"/>
      <c r="D37" s="37"/>
      <c r="E37" s="25"/>
    </row>
    <row r="38" spans="2:5" ht="16.5" thickBot="1">
      <c r="B38" s="6" t="s">
        <v>21</v>
      </c>
      <c r="C38" s="6"/>
      <c r="D38" s="38">
        <f>+D36+D34</f>
        <v>-607074483.9499999</v>
      </c>
      <c r="E38" s="25"/>
    </row>
    <row r="39" spans="2:5" ht="16.5" thickTop="1">
      <c r="B39" s="6"/>
      <c r="C39" s="6"/>
      <c r="D39" s="64"/>
      <c r="E39" s="25"/>
    </row>
    <row r="40" spans="2:5" ht="15.75">
      <c r="B40" s="6"/>
      <c r="C40" s="6"/>
      <c r="D40" s="64"/>
      <c r="E40" s="25"/>
    </row>
    <row r="41" ht="12.75">
      <c r="E41" s="25"/>
    </row>
    <row r="42" spans="2:5" ht="15">
      <c r="B42" s="65" t="s">
        <v>22</v>
      </c>
      <c r="C42" s="72" t="s">
        <v>23</v>
      </c>
      <c r="D42" s="72"/>
      <c r="E42" s="25"/>
    </row>
    <row r="43" spans="2:5" ht="15.75">
      <c r="B43" s="66" t="s">
        <v>24</v>
      </c>
      <c r="C43" s="67" t="s">
        <v>25</v>
      </c>
      <c r="D43" s="67"/>
      <c r="E43" s="25"/>
    </row>
    <row r="44" spans="2:5" ht="12.75">
      <c r="B44" s="25"/>
      <c r="C44" s="25"/>
      <c r="D44" s="35"/>
      <c r="E44" s="25"/>
    </row>
    <row r="45" ht="12.75">
      <c r="D45" s="46"/>
    </row>
    <row r="46" ht="15.75">
      <c r="D46" s="47"/>
    </row>
    <row r="47" spans="1:3" ht="12.75">
      <c r="A47" s="10"/>
      <c r="B47" s="10"/>
      <c r="C47" s="11"/>
    </row>
    <row r="48" spans="1:4" ht="12.75">
      <c r="A48" s="10"/>
      <c r="B48" s="10"/>
      <c r="C48" s="11"/>
      <c r="D48" s="46"/>
    </row>
    <row r="49" spans="1:3" ht="12.75">
      <c r="A49" s="10"/>
      <c r="B49" s="10"/>
      <c r="C49" s="11"/>
    </row>
    <row r="50" spans="1:3" ht="12.75">
      <c r="A50" s="10"/>
      <c r="B50" s="10"/>
      <c r="C50" s="11"/>
    </row>
  </sheetData>
  <sheetProtection/>
  <mergeCells count="6">
    <mergeCell ref="C43:D43"/>
    <mergeCell ref="A10:D10"/>
    <mergeCell ref="B11:D11"/>
    <mergeCell ref="B12:D12"/>
    <mergeCell ref="B13:D13"/>
    <mergeCell ref="C42:D42"/>
  </mergeCells>
  <printOptions horizontalCentered="1"/>
  <pageMargins left="0.31" right="0.31496062992125984" top="0.5905511811023623" bottom="0.984251968503937" header="2.44" footer="0"/>
  <pageSetup horizontalDpi="600" verticalDpi="600" orientation="portrait" scale="105" r:id="rId2"/>
  <headerFooter alignWithMargins="0">
    <oddHeader>&amp;C&amp;"Arrus Blk BT,Negrita"&amp;14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zoomScale="160" zoomScaleNormal="160" zoomScalePageLayoutView="0" workbookViewId="0" topLeftCell="A75">
      <selection activeCell="C99" sqref="C99"/>
    </sheetView>
  </sheetViews>
  <sheetFormatPr defaultColWidth="12.00390625" defaultRowHeight="12.75"/>
  <cols>
    <col min="1" max="1" width="55.75390625" style="13" customWidth="1"/>
    <col min="2" max="2" width="17.625" style="49" bestFit="1" customWidth="1"/>
    <col min="3" max="16384" width="12.00390625" style="13" customWidth="1"/>
  </cols>
  <sheetData>
    <row r="1" ht="15">
      <c r="A1" s="44" t="s">
        <v>26</v>
      </c>
    </row>
    <row r="2" ht="12.75">
      <c r="B2" s="61"/>
    </row>
    <row r="3" ht="12.75">
      <c r="A3" s="14" t="s">
        <v>27</v>
      </c>
    </row>
    <row r="4" spans="1:3" ht="12.75">
      <c r="A4" s="54" t="s">
        <v>28</v>
      </c>
      <c r="B4" s="39">
        <v>26046.04</v>
      </c>
      <c r="C4" s="40"/>
    </row>
    <row r="5" spans="1:3" ht="12.75">
      <c r="A5" s="54" t="s">
        <v>29</v>
      </c>
      <c r="B5" s="39">
        <v>6889.67</v>
      </c>
      <c r="C5" s="41"/>
    </row>
    <row r="6" spans="1:3" ht="12.75">
      <c r="A6" s="54" t="s">
        <v>30</v>
      </c>
      <c r="B6" s="39">
        <v>20335.48</v>
      </c>
      <c r="C6" s="41"/>
    </row>
    <row r="7" spans="1:3" ht="12.75">
      <c r="A7" s="54" t="s">
        <v>31</v>
      </c>
      <c r="B7" s="39">
        <v>8256.7</v>
      </c>
      <c r="C7" s="41"/>
    </row>
    <row r="8" spans="1:3" ht="12.75">
      <c r="A8" s="54" t="s">
        <v>32</v>
      </c>
      <c r="B8" s="39">
        <v>28326.95</v>
      </c>
      <c r="C8" s="41"/>
    </row>
    <row r="9" spans="1:3" ht="12.75">
      <c r="A9" s="54" t="s">
        <v>33</v>
      </c>
      <c r="B9" s="39">
        <v>6241</v>
      </c>
      <c r="C9" s="41"/>
    </row>
    <row r="10" spans="1:3" ht="12.75">
      <c r="A10" s="54" t="s">
        <v>34</v>
      </c>
      <c r="B10" s="39">
        <v>9407.71</v>
      </c>
      <c r="C10" s="41"/>
    </row>
    <row r="11" spans="1:3" ht="12.75">
      <c r="A11" s="54" t="s">
        <v>35</v>
      </c>
      <c r="B11" s="55">
        <v>18856</v>
      </c>
      <c r="C11" s="41"/>
    </row>
    <row r="12" spans="1:2" ht="20.25" customHeight="1">
      <c r="A12" s="16" t="s">
        <v>36</v>
      </c>
      <c r="B12" s="59">
        <f>SUM(B4:B11)</f>
        <v>124359.54999999999</v>
      </c>
    </row>
    <row r="13" ht="15.75" customHeight="1">
      <c r="A13" s="16"/>
    </row>
    <row r="14" spans="1:2" ht="10.5" customHeight="1">
      <c r="A14" s="54" t="s">
        <v>37</v>
      </c>
      <c r="B14" s="39">
        <v>483867</v>
      </c>
    </row>
    <row r="15" spans="1:2" ht="12.75">
      <c r="A15" s="54" t="s">
        <v>38</v>
      </c>
      <c r="B15" s="48">
        <v>891286</v>
      </c>
    </row>
    <row r="16" ht="7.5" customHeight="1">
      <c r="A16" s="16"/>
    </row>
    <row r="18" spans="1:2" ht="15.75" thickBot="1">
      <c r="A18" s="17" t="s">
        <v>39</v>
      </c>
      <c r="B18" s="18">
        <f>SUM(B12:B15)</f>
        <v>1499512.55</v>
      </c>
    </row>
    <row r="19" ht="15.75" thickTop="1">
      <c r="A19" s="17"/>
    </row>
    <row r="20" ht="12.75">
      <c r="A20" s="45" t="s">
        <v>40</v>
      </c>
    </row>
    <row r="21" ht="8.25" customHeight="1"/>
    <row r="22" ht="12.75">
      <c r="A22" s="14" t="s">
        <v>27</v>
      </c>
    </row>
    <row r="23" spans="1:2" ht="12.75">
      <c r="A23" s="54" t="s">
        <v>28</v>
      </c>
      <c r="B23" s="56">
        <v>24808.6</v>
      </c>
    </row>
    <row r="24" spans="1:2" ht="12.75">
      <c r="A24" s="54" t="s">
        <v>29</v>
      </c>
      <c r="B24" s="56">
        <v>6561.58</v>
      </c>
    </row>
    <row r="25" spans="1:2" ht="12.75">
      <c r="A25" s="54" t="s">
        <v>30</v>
      </c>
      <c r="B25" s="56">
        <v>19367.11</v>
      </c>
    </row>
    <row r="26" spans="1:2" ht="12.75">
      <c r="A26" s="54" t="s">
        <v>31</v>
      </c>
      <c r="B26" s="56">
        <v>7863.52</v>
      </c>
    </row>
    <row r="27" spans="1:2" ht="12.75">
      <c r="A27" s="54" t="s">
        <v>32</v>
      </c>
      <c r="B27" s="56">
        <v>26978.03</v>
      </c>
    </row>
    <row r="28" spans="1:2" ht="12.75">
      <c r="A28" s="54" t="s">
        <v>33</v>
      </c>
      <c r="B28" s="56">
        <v>5943.8</v>
      </c>
    </row>
    <row r="29" spans="1:2" ht="12.75">
      <c r="A29" s="54" t="s">
        <v>34</v>
      </c>
      <c r="B29" s="56">
        <v>8959.71</v>
      </c>
    </row>
    <row r="30" spans="1:2" ht="12.75">
      <c r="A30" s="54" t="s">
        <v>35</v>
      </c>
      <c r="B30" s="57">
        <v>17958.08</v>
      </c>
    </row>
    <row r="31" spans="1:2" ht="12.75">
      <c r="A31" s="16" t="s">
        <v>41</v>
      </c>
      <c r="B31" s="59">
        <f>SUM(B23:B30)</f>
        <v>118440.43000000001</v>
      </c>
    </row>
    <row r="32" ht="7.5" customHeight="1">
      <c r="A32" s="16"/>
    </row>
    <row r="33" spans="1:2" ht="12" customHeight="1">
      <c r="A33" s="54" t="s">
        <v>37</v>
      </c>
      <c r="B33" s="39">
        <v>483867</v>
      </c>
    </row>
    <row r="34" spans="1:2" ht="12.75">
      <c r="A34" s="54" t="s">
        <v>38</v>
      </c>
      <c r="B34" s="48">
        <v>891286</v>
      </c>
    </row>
    <row r="35" ht="7.5" customHeight="1"/>
    <row r="36" spans="1:2" ht="15.75" thickBot="1">
      <c r="A36" s="17" t="s">
        <v>42</v>
      </c>
      <c r="B36" s="18">
        <f>SUM(B31:B34)</f>
        <v>1493593.4300000002</v>
      </c>
    </row>
    <row r="37" ht="15.75" thickTop="1">
      <c r="A37" s="17"/>
    </row>
    <row r="38" ht="15">
      <c r="A38" s="44" t="s">
        <v>43</v>
      </c>
    </row>
    <row r="39" spans="1:2" ht="12.75">
      <c r="A39" s="50" t="s">
        <v>44</v>
      </c>
      <c r="B39" s="62">
        <v>116606711.79</v>
      </c>
    </row>
    <row r="40" spans="1:2" ht="12.75">
      <c r="A40" s="50" t="s">
        <v>45</v>
      </c>
      <c r="B40" s="62">
        <v>201849.53</v>
      </c>
    </row>
    <row r="41" spans="1:2" ht="12.75" hidden="1">
      <c r="A41" s="50" t="s">
        <v>46</v>
      </c>
      <c r="B41" s="62">
        <v>0</v>
      </c>
    </row>
    <row r="42" spans="1:2" ht="12.75">
      <c r="A42" s="50" t="s">
        <v>47</v>
      </c>
      <c r="B42" s="62">
        <v>220000</v>
      </c>
    </row>
    <row r="43" spans="1:2" ht="12.75" hidden="1">
      <c r="A43" s="50" t="s">
        <v>48</v>
      </c>
      <c r="B43" s="62">
        <v>0</v>
      </c>
    </row>
    <row r="44" spans="1:2" ht="12.75">
      <c r="A44" s="50" t="s">
        <v>49</v>
      </c>
      <c r="B44" s="62">
        <v>8260989.59</v>
      </c>
    </row>
    <row r="45" spans="1:2" ht="12.75">
      <c r="A45" s="50" t="s">
        <v>50</v>
      </c>
      <c r="B45" s="62">
        <v>8122564.83</v>
      </c>
    </row>
    <row r="46" spans="1:2" ht="12.75">
      <c r="A46" s="50" t="s">
        <v>51</v>
      </c>
      <c r="B46" s="62">
        <v>1205105.91</v>
      </c>
    </row>
    <row r="47" spans="1:2" ht="12.75">
      <c r="A47" s="50" t="s">
        <v>52</v>
      </c>
      <c r="B47" s="62">
        <v>3488084.67</v>
      </c>
    </row>
    <row r="48" spans="1:2" ht="12.75">
      <c r="A48" s="50" t="s">
        <v>53</v>
      </c>
      <c r="B48" s="62">
        <v>8797.6</v>
      </c>
    </row>
    <row r="49" spans="1:2" ht="12.75">
      <c r="A49" s="50" t="s">
        <v>54</v>
      </c>
      <c r="B49" s="62">
        <v>160185</v>
      </c>
    </row>
    <row r="50" spans="1:2" ht="12.75">
      <c r="A50" s="50" t="s">
        <v>55</v>
      </c>
      <c r="B50" s="62">
        <v>994898</v>
      </c>
    </row>
    <row r="51" spans="1:2" ht="12.75">
      <c r="A51" s="50" t="s">
        <v>56</v>
      </c>
      <c r="B51" s="62">
        <v>1259550</v>
      </c>
    </row>
    <row r="52" spans="1:2" ht="12.75" hidden="1">
      <c r="A52" s="50" t="s">
        <v>57</v>
      </c>
      <c r="B52" s="62">
        <v>0</v>
      </c>
    </row>
    <row r="53" spans="1:2" ht="12.75" hidden="1">
      <c r="A53" s="50" t="s">
        <v>58</v>
      </c>
      <c r="B53" s="62">
        <v>0</v>
      </c>
    </row>
    <row r="54" spans="1:2" ht="12.75">
      <c r="A54" s="50" t="s">
        <v>59</v>
      </c>
      <c r="B54" s="62">
        <v>6070758.1</v>
      </c>
    </row>
    <row r="55" spans="1:2" ht="12.75">
      <c r="A55" s="50" t="s">
        <v>60</v>
      </c>
      <c r="B55" s="62">
        <v>37984.28</v>
      </c>
    </row>
    <row r="56" spans="1:2" ht="12.75">
      <c r="A56" s="50" t="s">
        <v>61</v>
      </c>
      <c r="B56" s="62">
        <v>13080</v>
      </c>
    </row>
    <row r="57" spans="1:2" ht="12.75">
      <c r="A57" s="50" t="s">
        <v>62</v>
      </c>
      <c r="B57" s="62">
        <v>45840.92</v>
      </c>
    </row>
    <row r="58" spans="1:2" ht="12.75">
      <c r="A58" s="50" t="s">
        <v>63</v>
      </c>
      <c r="B58" s="62">
        <v>145800</v>
      </c>
    </row>
    <row r="59" spans="1:2" ht="12.75">
      <c r="A59" s="50" t="s">
        <v>64</v>
      </c>
      <c r="B59" s="62">
        <v>30090</v>
      </c>
    </row>
    <row r="60" spans="1:2" ht="12.75">
      <c r="A60" s="50" t="s">
        <v>65</v>
      </c>
      <c r="B60" s="62">
        <v>1042000.24</v>
      </c>
    </row>
    <row r="61" spans="1:2" ht="12.75">
      <c r="A61" s="50" t="s">
        <v>66</v>
      </c>
      <c r="B61" s="62">
        <v>2967116.4899999998</v>
      </c>
    </row>
    <row r="62" spans="1:2" ht="12.75">
      <c r="A62" s="50" t="s">
        <v>67</v>
      </c>
      <c r="B62" s="62">
        <v>1319855.76</v>
      </c>
    </row>
    <row r="63" spans="1:2" ht="12.75">
      <c r="A63" s="50" t="s">
        <v>68</v>
      </c>
      <c r="B63" s="62">
        <v>6224501</v>
      </c>
    </row>
    <row r="64" spans="1:2" ht="12.75" hidden="1">
      <c r="A64" s="50" t="s">
        <v>69</v>
      </c>
      <c r="B64" s="62">
        <v>0</v>
      </c>
    </row>
    <row r="65" spans="1:2" ht="12.75">
      <c r="A65" s="50" t="s">
        <v>70</v>
      </c>
      <c r="B65" s="62">
        <v>393400</v>
      </c>
    </row>
    <row r="66" spans="1:2" ht="12.75">
      <c r="A66" s="50" t="s">
        <v>71</v>
      </c>
      <c r="B66" s="62">
        <v>49197.7</v>
      </c>
    </row>
    <row r="67" spans="1:2" ht="12.75">
      <c r="A67" s="50" t="s">
        <v>72</v>
      </c>
      <c r="B67" s="62">
        <v>3128255.52</v>
      </c>
    </row>
    <row r="68" spans="1:2" ht="12.75">
      <c r="A68" s="50" t="s">
        <v>73</v>
      </c>
      <c r="B68" s="62">
        <v>17370</v>
      </c>
    </row>
    <row r="69" spans="1:2" ht="12.75">
      <c r="A69" s="50" t="s">
        <v>74</v>
      </c>
      <c r="B69" s="62">
        <v>217120</v>
      </c>
    </row>
    <row r="70" spans="1:2" ht="12.75" hidden="1">
      <c r="A70" s="50" t="s">
        <v>75</v>
      </c>
      <c r="B70" s="62"/>
    </row>
    <row r="71" spans="1:2" ht="12.75">
      <c r="A71" s="50" t="s">
        <v>76</v>
      </c>
      <c r="B71" s="62">
        <v>432541.76</v>
      </c>
    </row>
    <row r="72" spans="1:2" ht="12.75">
      <c r="A72" s="50" t="s">
        <v>77</v>
      </c>
      <c r="B72" s="62">
        <v>289465.5</v>
      </c>
    </row>
    <row r="73" spans="1:2" ht="12.75" hidden="1">
      <c r="A73" s="50" t="s">
        <v>78</v>
      </c>
      <c r="B73" s="62"/>
    </row>
    <row r="74" spans="1:2" ht="12.75">
      <c r="A74" s="50" t="s">
        <v>79</v>
      </c>
      <c r="B74" s="62">
        <v>224200</v>
      </c>
    </row>
    <row r="75" spans="1:2" ht="12.75">
      <c r="A75" s="50" t="s">
        <v>80</v>
      </c>
      <c r="B75" s="62">
        <v>410051.62999999995</v>
      </c>
    </row>
    <row r="76" spans="1:2" ht="12.75" hidden="1">
      <c r="A76" s="50" t="s">
        <v>81</v>
      </c>
      <c r="B76" s="62">
        <v>0</v>
      </c>
    </row>
    <row r="77" spans="1:2" ht="12.75" hidden="1">
      <c r="A77" s="50" t="s">
        <v>82</v>
      </c>
      <c r="B77" s="62">
        <v>0</v>
      </c>
    </row>
    <row r="78" spans="1:2" ht="12.75" hidden="1">
      <c r="A78" s="50" t="s">
        <v>83</v>
      </c>
      <c r="B78" s="62">
        <v>0</v>
      </c>
    </row>
    <row r="79" spans="1:2" ht="12.75">
      <c r="A79" s="50" t="s">
        <v>84</v>
      </c>
      <c r="B79" s="62">
        <v>72237657.91</v>
      </c>
    </row>
    <row r="80" spans="1:2" ht="12.75" hidden="1">
      <c r="A80" s="50" t="s">
        <v>85</v>
      </c>
      <c r="B80" s="62">
        <v>0</v>
      </c>
    </row>
    <row r="81" spans="1:2" ht="12.75" hidden="1">
      <c r="A81" s="50" t="s">
        <v>86</v>
      </c>
      <c r="B81" s="62">
        <v>0</v>
      </c>
    </row>
    <row r="82" spans="1:2" ht="12.75" hidden="1">
      <c r="A82" s="50" t="s">
        <v>87</v>
      </c>
      <c r="B82" s="62">
        <v>0</v>
      </c>
    </row>
    <row r="83" spans="1:2" ht="12.75" hidden="1">
      <c r="A83" s="50" t="s">
        <v>88</v>
      </c>
      <c r="B83" s="62">
        <v>0</v>
      </c>
    </row>
    <row r="84" spans="1:2" ht="12.75">
      <c r="A84" s="50" t="s">
        <v>89</v>
      </c>
      <c r="B84" s="62">
        <v>578394718.85</v>
      </c>
    </row>
    <row r="85" spans="1:2" ht="12.75">
      <c r="A85" s="50" t="s">
        <v>90</v>
      </c>
      <c r="B85" s="62">
        <v>197514.41</v>
      </c>
    </row>
    <row r="86" spans="1:2" ht="12.75">
      <c r="A86" s="50" t="s">
        <v>91</v>
      </c>
      <c r="B86" s="62">
        <v>315891.99</v>
      </c>
    </row>
    <row r="87" spans="1:2" ht="12.75" hidden="1">
      <c r="A87" s="50" t="s">
        <v>82</v>
      </c>
      <c r="B87" s="62"/>
    </row>
    <row r="88" spans="1:2" ht="12.75">
      <c r="A88" s="50" t="s">
        <v>92</v>
      </c>
      <c r="B88" s="62">
        <v>3817337.8400000003</v>
      </c>
    </row>
    <row r="89" spans="1:2" ht="12.75" hidden="1">
      <c r="A89" s="50" t="s">
        <v>93</v>
      </c>
      <c r="B89" s="62">
        <v>0</v>
      </c>
    </row>
    <row r="90" spans="1:2" ht="12.75">
      <c r="A90" s="50" t="s">
        <v>94</v>
      </c>
      <c r="B90" s="63">
        <v>414412.95999999996</v>
      </c>
    </row>
    <row r="91" spans="1:2" ht="23.25" customHeight="1" thickBot="1">
      <c r="A91" s="17" t="s">
        <v>95</v>
      </c>
      <c r="B91" s="42">
        <f>SUM(B39:B90)</f>
        <v>818964899.78</v>
      </c>
    </row>
    <row r="92" ht="9.75" customHeight="1" thickTop="1">
      <c r="A92" s="19"/>
    </row>
    <row r="93" ht="15" customHeight="1">
      <c r="A93" s="44" t="s">
        <v>96</v>
      </c>
    </row>
    <row r="94" ht="12.75" customHeight="1">
      <c r="A94" s="12"/>
    </row>
    <row r="95" spans="1:2" ht="12.75" customHeight="1">
      <c r="A95" s="54" t="s">
        <v>97</v>
      </c>
      <c r="B95" s="51">
        <v>1223227.75</v>
      </c>
    </row>
    <row r="96" spans="1:2" ht="12.75" customHeight="1">
      <c r="A96" s="54" t="s">
        <v>98</v>
      </c>
      <c r="B96" s="51">
        <v>11920</v>
      </c>
    </row>
    <row r="97" spans="1:2" ht="12.75" customHeight="1">
      <c r="A97" s="15" t="s">
        <v>99</v>
      </c>
      <c r="B97" s="48">
        <v>324526.67</v>
      </c>
    </row>
    <row r="98" ht="12.75" customHeight="1">
      <c r="A98" s="15"/>
    </row>
    <row r="99" spans="1:2" ht="15.75" thickBot="1">
      <c r="A99" s="17" t="s">
        <v>100</v>
      </c>
      <c r="B99" s="20">
        <f>SUM(B95:B97)</f>
        <v>1559674.42</v>
      </c>
    </row>
    <row r="100" ht="12.75" customHeight="1" thickTop="1">
      <c r="A100" s="15"/>
    </row>
    <row r="101" ht="12.75" customHeight="1">
      <c r="A101" s="15"/>
    </row>
    <row r="102" ht="12.75" customHeight="1">
      <c r="A102" s="21"/>
    </row>
    <row r="103" ht="12.75" customHeight="1">
      <c r="A103" s="15"/>
    </row>
    <row r="104" ht="12.75" customHeight="1">
      <c r="A104" s="15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6" ht="12.75">
      <c r="A116" s="22"/>
    </row>
    <row r="117" ht="12.75">
      <c r="A117" s="22"/>
    </row>
    <row r="118" ht="12.75">
      <c r="A118" s="22"/>
    </row>
    <row r="119" ht="12.75">
      <c r="A119" s="22"/>
    </row>
    <row r="120" ht="12.75">
      <c r="A120" s="22"/>
    </row>
    <row r="121" ht="12.75">
      <c r="A121" s="22"/>
    </row>
    <row r="122" ht="12.75">
      <c r="A122" s="22"/>
    </row>
    <row r="123" ht="12.75">
      <c r="A123" s="22"/>
    </row>
    <row r="124" ht="12.75">
      <c r="A124" s="22"/>
    </row>
    <row r="125" ht="12.75">
      <c r="A125" s="22"/>
    </row>
    <row r="126" ht="12.75">
      <c r="A126" s="22"/>
    </row>
    <row r="127" ht="12.75">
      <c r="A127" s="22"/>
    </row>
    <row r="128" ht="12.75">
      <c r="A128" s="22"/>
    </row>
    <row r="129" ht="12.75">
      <c r="A129" s="22"/>
    </row>
    <row r="130" ht="12.75">
      <c r="A130" s="22"/>
    </row>
    <row r="131" ht="12.75">
      <c r="A131" s="22"/>
    </row>
    <row r="132" ht="12.75">
      <c r="A132" s="22"/>
    </row>
    <row r="133" ht="12.75">
      <c r="A133" s="22"/>
    </row>
    <row r="134" ht="12.75">
      <c r="A134" s="22"/>
    </row>
    <row r="135" ht="12.75">
      <c r="A135" s="22"/>
    </row>
    <row r="136" ht="12.75">
      <c r="A136" s="22"/>
    </row>
    <row r="137" ht="12.75">
      <c r="A137" s="22"/>
    </row>
    <row r="138" ht="12.75">
      <c r="A138" s="22"/>
    </row>
    <row r="139" ht="12.75">
      <c r="A139" s="22"/>
    </row>
    <row r="140" ht="12.75">
      <c r="A140" s="22"/>
    </row>
    <row r="141" ht="12.75">
      <c r="A141" s="22"/>
    </row>
    <row r="142" ht="12.75">
      <c r="A142" s="22"/>
    </row>
    <row r="143" ht="12.75">
      <c r="A143" s="22"/>
    </row>
    <row r="144" ht="12.75">
      <c r="A144" s="22"/>
    </row>
    <row r="145" ht="12.75">
      <c r="A145" s="22"/>
    </row>
    <row r="146" ht="12.75">
      <c r="A146" s="22"/>
    </row>
    <row r="147" ht="12.75">
      <c r="A147" s="22"/>
    </row>
    <row r="148" ht="12.75">
      <c r="A148" s="22"/>
    </row>
    <row r="149" ht="12.75">
      <c r="A149" s="22"/>
    </row>
    <row r="150" ht="12.75">
      <c r="A150" s="2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Anexos al Estado de Resultados
Del 1 de enero al 31 de marzo de 2017
Valores en RD$
</oddHeader>
  </headerFooter>
  <rowBreaks count="2" manualBreakCount="2">
    <brk id="36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Otto Gomez</cp:lastModifiedBy>
  <dcterms:created xsi:type="dcterms:W3CDTF">1999-04-24T14:30:54Z</dcterms:created>
  <dcterms:modified xsi:type="dcterms:W3CDTF">2017-04-17T13:46:24Z</dcterms:modified>
  <cp:category/>
  <cp:version/>
  <cp:contentType/>
  <cp:contentStatus/>
</cp:coreProperties>
</file>