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ER" sheetId="1" r:id="rId1"/>
    <sheet name="AER" sheetId="2" r:id="rId2"/>
  </sheets>
  <definedNames/>
  <calcPr fullCalcOnLoad="1"/>
</workbook>
</file>

<file path=xl/sharedStrings.xml><?xml version="1.0" encoding="utf-8"?>
<sst xmlns="http://schemas.openxmlformats.org/spreadsheetml/2006/main" count="99" uniqueCount="84">
  <si>
    <t>Supermercado El Seybo</t>
  </si>
  <si>
    <t>Plazas Agropecuarias</t>
  </si>
  <si>
    <t>Supermercados:</t>
  </si>
  <si>
    <t>Supermercado Inespre I</t>
  </si>
  <si>
    <t>Supermercado III-UASD</t>
  </si>
  <si>
    <t>Supermercado Santiago VIII</t>
  </si>
  <si>
    <t>Total Ingreso Bruto</t>
  </si>
  <si>
    <t>Resultado Bruto</t>
  </si>
  <si>
    <t>Publicidad y Promocion</t>
  </si>
  <si>
    <t>Regalia Pascual</t>
  </si>
  <si>
    <t>Servicio de Transporte</t>
  </si>
  <si>
    <t>Supermercado II-Hermandad de Pensionados</t>
  </si>
  <si>
    <t>Total Costo de Ventas por Supermercados</t>
  </si>
  <si>
    <t>Total Ventas por Supermercados</t>
  </si>
  <si>
    <t>Plazas Agropecuarias y Unidades Móviles:</t>
  </si>
  <si>
    <t>Alquiler Locales Comerciales</t>
  </si>
  <si>
    <t>Supermercad Pedro Sanchez</t>
  </si>
  <si>
    <t>Otros Gastos de Personal</t>
  </si>
  <si>
    <t>Gastos Miscelaneos</t>
  </si>
  <si>
    <t>Subsidio Comida Empleado</t>
  </si>
  <si>
    <t>Supermercado VII Cedro</t>
  </si>
  <si>
    <t>Depreciacion Activos Fijo</t>
  </si>
  <si>
    <t>Servicio de Comunicacion</t>
  </si>
  <si>
    <t>Donaciones de Productos</t>
  </si>
  <si>
    <t>Otras Donaciones</t>
  </si>
  <si>
    <t>Supermercado Hato Mayor</t>
  </si>
  <si>
    <t>Alquiler Equipos y Otros</t>
  </si>
  <si>
    <t>Gastos Médicos</t>
  </si>
  <si>
    <t>Intereses Sobre Préstamos</t>
  </si>
  <si>
    <t>Impuestos sobre Cheques y Transferencias</t>
  </si>
  <si>
    <t>Total  Gastos Operacionales y Financieros</t>
  </si>
  <si>
    <t>Seguro Familiar de Salud</t>
  </si>
  <si>
    <t>Seguro Riesgos Laborales</t>
  </si>
  <si>
    <t>Decomisos de Productos</t>
  </si>
  <si>
    <t>Labor Extraordinaria</t>
  </si>
  <si>
    <t>Vacaciones</t>
  </si>
  <si>
    <t>Energía Eléctrica</t>
  </si>
  <si>
    <t>Resultados antes de Otros Ingresos</t>
  </si>
  <si>
    <t>Otros Ingresos</t>
  </si>
  <si>
    <t>Sueldos</t>
  </si>
  <si>
    <t>Gastos de Viajes</t>
  </si>
  <si>
    <t>Ingresos</t>
  </si>
  <si>
    <t>Menos:</t>
  </si>
  <si>
    <t>Honorarios Profesionales</t>
  </si>
  <si>
    <t>Gastos Legales</t>
  </si>
  <si>
    <t>Gastos Financieros</t>
  </si>
  <si>
    <t>Comisiones Bancarias</t>
  </si>
  <si>
    <t>Gastos Operacionales</t>
  </si>
  <si>
    <t>Agua y Basura</t>
  </si>
  <si>
    <t>Ventas de Productos</t>
  </si>
  <si>
    <t>Costo de Ventas:</t>
  </si>
  <si>
    <t>Indemnización Ley 41-08</t>
  </si>
  <si>
    <t>Supermercado Sabana de la Mar</t>
  </si>
  <si>
    <t>Combustibles y Lubricantes</t>
  </si>
  <si>
    <t>Utiles y Servicios de  Limpieza</t>
  </si>
  <si>
    <t>Reparaciones y Mant. Activos Fijos</t>
  </si>
  <si>
    <t>Amortización Valijas de Seguridad</t>
  </si>
  <si>
    <t xml:space="preserve"> (10) Total Ingresos por Centro de Distribución</t>
  </si>
  <si>
    <t>Sistema de Pensiones</t>
  </si>
  <si>
    <t>Gastos por Cuentas Incobrables</t>
  </si>
  <si>
    <t>Total Plazas Agropecuarias y Unidades Móviles</t>
  </si>
  <si>
    <t>Alquiler de Vehiculos para Operativos de Ventas</t>
  </si>
  <si>
    <t>Material para Empaques de Mercancias</t>
  </si>
  <si>
    <t>Labor Realizada / Servicios Prestados</t>
  </si>
  <si>
    <t>Materiales y Utiles de Oficina</t>
  </si>
  <si>
    <t>Comisiones por Tarjetas de Crédito</t>
  </si>
  <si>
    <t>Gastos Operativos de Ventas</t>
  </si>
  <si>
    <t>Megamercados de Productores</t>
  </si>
  <si>
    <t>Unidades Móviles, Operativos de Ventas, etc</t>
  </si>
  <si>
    <t>Seminarios y Foros Institucionales</t>
  </si>
  <si>
    <t>Aportes Gobierno Central  Nómina</t>
  </si>
  <si>
    <t>Aportes Gobierno Central Gtos. Operacionales</t>
  </si>
  <si>
    <t xml:space="preserve">Resultado del Periodo </t>
  </si>
  <si>
    <t>(01) Ingresos por Centro de Distribución</t>
  </si>
  <si>
    <t>(02) Costo de Ventas por Centro de Distribución</t>
  </si>
  <si>
    <t>(02) Total Costo de Ventas por Centro de Distribución</t>
  </si>
  <si>
    <t>(03) Gastos Operacionales</t>
  </si>
  <si>
    <t>(03) Total  Gastos Operacionales</t>
  </si>
  <si>
    <t>(04) Gastos Financieros</t>
  </si>
  <si>
    <t>(04) Total Gastos Financieros</t>
  </si>
  <si>
    <t>Nota No. 01</t>
  </si>
  <si>
    <t>Nota No. 02</t>
  </si>
  <si>
    <t>Nota No. 03</t>
  </si>
  <si>
    <t>Nota No. 04</t>
  </si>
</sst>
</file>

<file path=xl/styles.xml><?xml version="1.0" encoding="utf-8"?>
<styleSheet xmlns="http://schemas.openxmlformats.org/spreadsheetml/2006/main">
  <numFmts count="37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\ #,##0.00;\ #,##0.00"/>
    <numFmt numFmtId="181" formatCode="\(#,##0.00\);\ \(#,##0.00\)"/>
    <numFmt numFmtId="182" formatCode="#,##0.00_ ;[Red]\-#,##0.00\ "/>
    <numFmt numFmtId="183" formatCode="#,##0.0000000000"/>
    <numFmt numFmtId="184" formatCode="#,##0.00000000"/>
    <numFmt numFmtId="185" formatCode="dd/mm/yyyy;@"/>
    <numFmt numFmtId="186" formatCode="00#\-#######\-#"/>
    <numFmt numFmtId="187" formatCode="000\-0000000\-0"/>
    <numFmt numFmtId="188" formatCode="d/mm/yyyy;@"/>
    <numFmt numFmtId="189" formatCode="#,##0.00000000_);\(#,##0.00000000\)"/>
    <numFmt numFmtId="190" formatCode="#,##0.000000000_);[Red]\(#,##0.000000000\)"/>
    <numFmt numFmtId="191" formatCode="#,##0.000000000"/>
    <numFmt numFmtId="192" formatCode="#,##0.00000000_);[Red]\(#,##0.00000000\)"/>
  </numFmts>
  <fonts count="6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sz val="11"/>
      <name val="Arial"/>
      <family val="2"/>
    </font>
    <font>
      <b/>
      <u val="single"/>
      <sz val="11"/>
      <name val="Arrus BT"/>
      <family val="1"/>
    </font>
    <font>
      <b/>
      <u val="single"/>
      <sz val="10"/>
      <name val="Arrus BT"/>
      <family val="1"/>
    </font>
    <font>
      <b/>
      <sz val="11"/>
      <name val="Arrus BT"/>
      <family val="0"/>
    </font>
    <font>
      <b/>
      <sz val="12"/>
      <color indexed="8"/>
      <name val="Arrus BT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rus BT"/>
      <family val="0"/>
    </font>
    <font>
      <sz val="11"/>
      <name val="Tahoma"/>
      <family val="2"/>
    </font>
    <font>
      <b/>
      <sz val="11"/>
      <name val="Arial"/>
      <family val="2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2"/>
      <color indexed="8"/>
      <name val="Arrus BT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0" borderId="0" xfId="64">
      <alignment/>
      <protection/>
    </xf>
    <xf numFmtId="0" fontId="4" fillId="0" borderId="0" xfId="65">
      <alignment/>
      <protection/>
    </xf>
    <xf numFmtId="0" fontId="4" fillId="0" borderId="0" xfId="64" applyFont="1">
      <alignment/>
      <protection/>
    </xf>
    <xf numFmtId="0" fontId="11" fillId="0" borderId="0" xfId="64" applyFont="1" applyAlignment="1">
      <alignment horizontal="left"/>
      <protection/>
    </xf>
    <xf numFmtId="0" fontId="5" fillId="0" borderId="0" xfId="64" applyFont="1" applyAlignment="1" quotePrefix="1">
      <alignment horizontal="left"/>
      <protection/>
    </xf>
    <xf numFmtId="3" fontId="4" fillId="0" borderId="0" xfId="65" applyNumberFormat="1">
      <alignment/>
      <protection/>
    </xf>
    <xf numFmtId="0" fontId="1" fillId="0" borderId="0" xfId="64" applyFont="1" applyAlignment="1">
      <alignment horizontal="left"/>
      <protection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3" fillId="0" borderId="0" xfId="64" applyFont="1">
      <alignment/>
      <protection/>
    </xf>
    <xf numFmtId="4" fontId="4" fillId="0" borderId="0" xfId="64" applyNumberFormat="1">
      <alignment/>
      <protection/>
    </xf>
    <xf numFmtId="0" fontId="23" fillId="0" borderId="0" xfId="0" applyFont="1" applyAlignment="1">
      <alignment horizontal="left"/>
    </xf>
    <xf numFmtId="0" fontId="25" fillId="0" borderId="0" xfId="65" applyFont="1">
      <alignment/>
      <protection/>
    </xf>
    <xf numFmtId="3" fontId="25" fillId="0" borderId="0" xfId="65" applyNumberFormat="1" applyFont="1">
      <alignment/>
      <protection/>
    </xf>
    <xf numFmtId="182" fontId="22" fillId="0" borderId="0" xfId="0" applyNumberFormat="1" applyFont="1" applyAlignment="1">
      <alignment horizontal="right"/>
    </xf>
    <xf numFmtId="4" fontId="13" fillId="0" borderId="0" xfId="64" applyNumberFormat="1" applyFont="1">
      <alignment/>
      <protection/>
    </xf>
    <xf numFmtId="182" fontId="26" fillId="0" borderId="10" xfId="0" applyNumberFormat="1" applyFont="1" applyFill="1" applyBorder="1" applyAlignment="1">
      <alignment horizontal="right"/>
    </xf>
    <xf numFmtId="4" fontId="4" fillId="0" borderId="0" xfId="64" applyNumberFormat="1" applyFont="1">
      <alignment/>
      <protection/>
    </xf>
    <xf numFmtId="182" fontId="26" fillId="0" borderId="0" xfId="0" applyNumberFormat="1" applyFont="1" applyFill="1" applyBorder="1" applyAlignment="1">
      <alignment horizontal="right"/>
    </xf>
    <xf numFmtId="4" fontId="13" fillId="0" borderId="0" xfId="64" applyNumberFormat="1" applyFont="1">
      <alignment/>
      <protection/>
    </xf>
    <xf numFmtId="4" fontId="4" fillId="0" borderId="10" xfId="64" applyNumberFormat="1" applyBorder="1">
      <alignment/>
      <protection/>
    </xf>
    <xf numFmtId="4" fontId="17" fillId="0" borderId="11" xfId="64" applyNumberFormat="1" applyFont="1" applyBorder="1">
      <alignment/>
      <protection/>
    </xf>
    <xf numFmtId="4" fontId="9" fillId="0" borderId="0" xfId="64" applyNumberFormat="1" applyFont="1" applyAlignment="1">
      <alignment horizontal="centerContinuous"/>
      <protection/>
    </xf>
    <xf numFmtId="4" fontId="16" fillId="0" borderId="0" xfId="64" applyNumberFormat="1" applyFont="1">
      <alignment/>
      <protection/>
    </xf>
    <xf numFmtId="182" fontId="22" fillId="0" borderId="0" xfId="0" applyNumberFormat="1" applyFont="1" applyFill="1" applyAlignment="1">
      <alignment horizontal="right"/>
    </xf>
    <xf numFmtId="39" fontId="4" fillId="0" borderId="0" xfId="65" applyNumberFormat="1">
      <alignment/>
      <protection/>
    </xf>
    <xf numFmtId="39" fontId="25" fillId="0" borderId="0" xfId="65" applyNumberFormat="1" applyFont="1">
      <alignment/>
      <protection/>
    </xf>
    <xf numFmtId="3" fontId="8" fillId="0" borderId="0" xfId="64" applyNumberFormat="1" applyFont="1" applyFill="1">
      <alignment/>
      <protection/>
    </xf>
    <xf numFmtId="3" fontId="10" fillId="0" borderId="0" xfId="64" applyNumberFormat="1" applyFont="1" applyFill="1" applyAlignment="1">
      <alignment horizontal="centerContinuous"/>
      <protection/>
    </xf>
    <xf numFmtId="3" fontId="4" fillId="0" borderId="0" xfId="64" applyNumberFormat="1" applyFont="1" applyFill="1">
      <alignment/>
      <protection/>
    </xf>
    <xf numFmtId="4" fontId="26" fillId="0" borderId="0" xfId="0" applyNumberFormat="1" applyFont="1" applyFill="1" applyAlignment="1">
      <alignment horizontal="right"/>
    </xf>
    <xf numFmtId="182" fontId="26" fillId="0" borderId="0" xfId="0" applyNumberFormat="1" applyFont="1" applyFill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4" fontId="26" fillId="0" borderId="10" xfId="0" applyNumberFormat="1" applyFont="1" applyFill="1" applyBorder="1" applyAlignment="1">
      <alignment horizontal="right"/>
    </xf>
    <xf numFmtId="0" fontId="4" fillId="0" borderId="0" xfId="64" applyFont="1" applyFill="1">
      <alignment/>
      <protection/>
    </xf>
    <xf numFmtId="4" fontId="28" fillId="0" borderId="11" xfId="64" applyNumberFormat="1" applyFont="1" applyBorder="1">
      <alignment/>
      <protection/>
    </xf>
    <xf numFmtId="4" fontId="28" fillId="0" borderId="0" xfId="64" applyNumberFormat="1" applyFont="1" applyBorder="1">
      <alignment/>
      <protection/>
    </xf>
    <xf numFmtId="0" fontId="15" fillId="0" borderId="0" xfId="64" applyFont="1" applyAlignment="1">
      <alignment horizontal="left"/>
      <protection/>
    </xf>
    <xf numFmtId="0" fontId="64" fillId="0" borderId="0" xfId="0" applyFont="1" applyAlignment="1">
      <alignment horizontal="left"/>
    </xf>
    <xf numFmtId="4" fontId="17" fillId="0" borderId="0" xfId="64" applyNumberFormat="1" applyFont="1" applyBorder="1">
      <alignment/>
      <protection/>
    </xf>
    <xf numFmtId="4" fontId="26" fillId="0" borderId="0" xfId="0" applyNumberFormat="1" applyFont="1" applyFill="1" applyBorder="1" applyAlignment="1">
      <alignment horizontal="right"/>
    </xf>
    <xf numFmtId="4" fontId="29" fillId="0" borderId="11" xfId="64" applyNumberFormat="1" applyFont="1" applyBorder="1">
      <alignment/>
      <protection/>
    </xf>
    <xf numFmtId="40" fontId="4" fillId="0" borderId="0" xfId="64" applyNumberFormat="1">
      <alignment/>
      <protection/>
    </xf>
    <xf numFmtId="40" fontId="4" fillId="0" borderId="0" xfId="64" applyNumberFormat="1" applyAlignment="1">
      <alignment horizontal="right"/>
      <protection/>
    </xf>
    <xf numFmtId="40" fontId="22" fillId="0" borderId="0" xfId="0" applyNumberFormat="1" applyFont="1" applyAlignment="1">
      <alignment horizontal="right"/>
    </xf>
    <xf numFmtId="192" fontId="4" fillId="0" borderId="0" xfId="64" applyNumberFormat="1">
      <alignment/>
      <protection/>
    </xf>
    <xf numFmtId="0" fontId="6" fillId="0" borderId="12" xfId="65" applyFont="1" applyBorder="1" applyAlignment="1">
      <alignment horizontal="centerContinuous"/>
      <protection/>
    </xf>
    <xf numFmtId="3" fontId="5" fillId="0" borderId="13" xfId="65" applyNumberFormat="1" applyFont="1" applyBorder="1" applyAlignment="1">
      <alignment horizontal="centerContinuous"/>
      <protection/>
    </xf>
    <xf numFmtId="39" fontId="5" fillId="0" borderId="14" xfId="65" applyNumberFormat="1" applyFont="1" applyBorder="1" applyAlignment="1">
      <alignment horizontal="centerContinuous"/>
      <protection/>
    </xf>
    <xf numFmtId="0" fontId="6" fillId="0" borderId="15" xfId="65" applyFont="1" applyBorder="1" applyAlignment="1">
      <alignment horizontal="centerContinuous"/>
      <protection/>
    </xf>
    <xf numFmtId="3" fontId="5" fillId="0" borderId="0" xfId="65" applyNumberFormat="1" applyFont="1" applyBorder="1" applyAlignment="1">
      <alignment horizontal="centerContinuous"/>
      <protection/>
    </xf>
    <xf numFmtId="39" fontId="5" fillId="0" borderId="16" xfId="65" applyNumberFormat="1" applyFont="1" applyBorder="1" applyAlignment="1">
      <alignment horizontal="centerContinuous"/>
      <protection/>
    </xf>
    <xf numFmtId="3" fontId="4" fillId="0" borderId="0" xfId="65" applyNumberFormat="1" applyBorder="1">
      <alignment/>
      <protection/>
    </xf>
    <xf numFmtId="0" fontId="7" fillId="0" borderId="15" xfId="65" applyFont="1" applyBorder="1">
      <alignment/>
      <protection/>
    </xf>
    <xf numFmtId="3" fontId="7" fillId="0" borderId="16" xfId="65" applyNumberFormat="1" applyFont="1" applyBorder="1">
      <alignment/>
      <protection/>
    </xf>
    <xf numFmtId="0" fontId="7" fillId="0" borderId="15" xfId="65" applyFont="1" applyBorder="1" applyAlignment="1">
      <alignment horizontal="left"/>
      <protection/>
    </xf>
    <xf numFmtId="0" fontId="30" fillId="0" borderId="0" xfId="65" applyFont="1" applyBorder="1" applyAlignment="1">
      <alignment horizontal="center"/>
      <protection/>
    </xf>
    <xf numFmtId="39" fontId="7" fillId="0" borderId="16" xfId="65" applyNumberFormat="1" applyFont="1" applyBorder="1">
      <alignment/>
      <protection/>
    </xf>
    <xf numFmtId="39" fontId="7" fillId="0" borderId="17" xfId="65" applyNumberFormat="1" applyFont="1" applyBorder="1">
      <alignment/>
      <protection/>
    </xf>
    <xf numFmtId="39" fontId="7" fillId="0" borderId="16" xfId="65" applyNumberFormat="1" applyFont="1" applyBorder="1" applyAlignment="1">
      <alignment horizontal="center"/>
      <protection/>
    </xf>
    <xf numFmtId="0" fontId="5" fillId="0" borderId="15" xfId="65" applyFont="1" applyBorder="1" applyAlignment="1">
      <alignment horizontal="left"/>
      <protection/>
    </xf>
    <xf numFmtId="39" fontId="5" fillId="0" borderId="16" xfId="65" applyNumberFormat="1" applyFont="1" applyBorder="1">
      <alignment/>
      <protection/>
    </xf>
    <xf numFmtId="0" fontId="5" fillId="0" borderId="15" xfId="65" applyFont="1" applyBorder="1" applyAlignment="1">
      <alignment horizontal="left"/>
      <protection/>
    </xf>
    <xf numFmtId="39" fontId="5" fillId="0" borderId="16" xfId="65" applyNumberFormat="1" applyFont="1" applyBorder="1">
      <alignment/>
      <protection/>
    </xf>
    <xf numFmtId="0" fontId="5" fillId="0" borderId="15" xfId="65" applyFont="1" applyBorder="1">
      <alignment/>
      <protection/>
    </xf>
    <xf numFmtId="39" fontId="5" fillId="0" borderId="16" xfId="65" applyNumberFormat="1" applyFont="1" applyBorder="1" applyAlignment="1">
      <alignment horizontal="center"/>
      <protection/>
    </xf>
    <xf numFmtId="0" fontId="7" fillId="0" borderId="15" xfId="65" applyFont="1" applyBorder="1" applyAlignment="1" quotePrefix="1">
      <alignment horizontal="left"/>
      <protection/>
    </xf>
    <xf numFmtId="39" fontId="24" fillId="0" borderId="16" xfId="65" applyNumberFormat="1" applyFont="1" applyFill="1" applyBorder="1">
      <alignment/>
      <protection/>
    </xf>
    <xf numFmtId="39" fontId="24" fillId="0" borderId="17" xfId="65" applyNumberFormat="1" applyFont="1" applyFill="1" applyBorder="1">
      <alignment/>
      <protection/>
    </xf>
    <xf numFmtId="39" fontId="0" fillId="0" borderId="16" xfId="65" applyNumberFormat="1" applyFont="1" applyBorder="1" applyAlignment="1">
      <alignment horizontal="left"/>
      <protection/>
    </xf>
    <xf numFmtId="0" fontId="5" fillId="0" borderId="15" xfId="65" applyFont="1" applyBorder="1" applyAlignment="1" quotePrefix="1">
      <alignment horizontal="left"/>
      <protection/>
    </xf>
    <xf numFmtId="39" fontId="5" fillId="0" borderId="17" xfId="65" applyNumberFormat="1" applyFont="1" applyBorder="1">
      <alignment/>
      <protection/>
    </xf>
    <xf numFmtId="39" fontId="7" fillId="0" borderId="16" xfId="65" applyNumberFormat="1" applyFont="1" applyBorder="1" applyAlignment="1">
      <alignment horizontal="centerContinuous"/>
      <protection/>
    </xf>
    <xf numFmtId="39" fontId="12" fillId="0" borderId="16" xfId="65" applyNumberFormat="1" applyFont="1" applyBorder="1">
      <alignment/>
      <protection/>
    </xf>
    <xf numFmtId="0" fontId="4" fillId="0" borderId="15" xfId="65" applyBorder="1">
      <alignment/>
      <protection/>
    </xf>
    <xf numFmtId="39" fontId="4" fillId="0" borderId="16" xfId="65" applyNumberFormat="1" applyBorder="1">
      <alignment/>
      <protection/>
    </xf>
    <xf numFmtId="39" fontId="14" fillId="0" borderId="18" xfId="65" applyNumberFormat="1" applyFont="1" applyBorder="1">
      <alignment/>
      <protection/>
    </xf>
    <xf numFmtId="3" fontId="4" fillId="0" borderId="19" xfId="65" applyNumberFormat="1" applyBorder="1">
      <alignment/>
      <protection/>
    </xf>
    <xf numFmtId="39" fontId="4" fillId="0" borderId="10" xfId="65" applyNumberFormat="1" applyBorder="1">
      <alignment/>
      <protection/>
    </xf>
    <xf numFmtId="0" fontId="4" fillId="0" borderId="17" xfId="65" applyBorder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Hoja1 (2)" xfId="64"/>
    <cellStyle name="Normal_Hoja1 (3)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152400</xdr:rowOff>
    </xdr:from>
    <xdr:to>
      <xdr:col>3</xdr:col>
      <xdr:colOff>1838325</xdr:colOff>
      <xdr:row>9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52400"/>
          <a:ext cx="66579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D45"/>
  <sheetViews>
    <sheetView showGridLines="0" tabSelected="1" zoomScalePageLayoutView="0" workbookViewId="0" topLeftCell="A1">
      <selection activeCell="B12" sqref="B12:D38"/>
    </sheetView>
  </sheetViews>
  <sheetFormatPr defaultColWidth="12.00390625" defaultRowHeight="12.75"/>
  <cols>
    <col min="1" max="1" width="15.25390625" style="2" customWidth="1"/>
    <col min="2" max="2" width="31.25390625" style="6" customWidth="1"/>
    <col min="3" max="3" width="38.00390625" style="27" customWidth="1"/>
    <col min="4" max="4" width="24.25390625" style="2" customWidth="1"/>
    <col min="5" max="16384" width="12.0039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2" spans="2:4" ht="18.75">
      <c r="B12" s="48" t="s">
        <v>41</v>
      </c>
      <c r="C12" s="49"/>
      <c r="D12" s="50"/>
    </row>
    <row r="13" spans="2:4" ht="18.75">
      <c r="B13" s="51"/>
      <c r="C13" s="52"/>
      <c r="D13" s="53"/>
    </row>
    <row r="14" spans="2:4" ht="18.75">
      <c r="B14" s="51"/>
      <c r="C14" s="54"/>
      <c r="D14" s="53"/>
    </row>
    <row r="15" spans="2:4" ht="15.75">
      <c r="B15" s="55"/>
      <c r="C15" s="54"/>
      <c r="D15" s="56"/>
    </row>
    <row r="16" spans="2:4" ht="15.75">
      <c r="B16" s="57" t="s">
        <v>49</v>
      </c>
      <c r="C16" s="58" t="s">
        <v>80</v>
      </c>
      <c r="D16" s="59">
        <f>+AER!C23</f>
        <v>17954799.11</v>
      </c>
    </row>
    <row r="17" spans="2:4" ht="15.75">
      <c r="B17" s="57" t="s">
        <v>70</v>
      </c>
      <c r="C17" s="54"/>
      <c r="D17" s="59">
        <v>30062149</v>
      </c>
    </row>
    <row r="18" spans="2:4" ht="15.75">
      <c r="B18" s="57" t="s">
        <v>71</v>
      </c>
      <c r="C18" s="54"/>
      <c r="D18" s="60">
        <v>5506215</v>
      </c>
    </row>
    <row r="19" spans="2:4" ht="15.75">
      <c r="B19" s="57"/>
      <c r="C19" s="54"/>
      <c r="D19" s="61"/>
    </row>
    <row r="20" spans="2:4" ht="15.75">
      <c r="B20" s="62" t="s">
        <v>6</v>
      </c>
      <c r="C20" s="54"/>
      <c r="D20" s="63">
        <f>SUM(D16:D19)</f>
        <v>53523163.11</v>
      </c>
    </row>
    <row r="21" spans="2:4" ht="15.75">
      <c r="B21" s="57"/>
      <c r="C21" s="54"/>
      <c r="D21" s="61"/>
    </row>
    <row r="22" spans="2:4" ht="15.75">
      <c r="B22" s="62" t="s">
        <v>42</v>
      </c>
      <c r="C22" s="54"/>
      <c r="D22" s="61"/>
    </row>
    <row r="23" spans="2:4" ht="15.75">
      <c r="B23" s="62" t="s">
        <v>50</v>
      </c>
      <c r="C23" s="58" t="s">
        <v>81</v>
      </c>
      <c r="D23" s="60">
        <f>+AER!C48</f>
        <v>28995656.889999993</v>
      </c>
    </row>
    <row r="24" spans="2:4" ht="15.75">
      <c r="B24" s="55"/>
      <c r="C24" s="54"/>
      <c r="D24" s="61"/>
    </row>
    <row r="25" spans="2:4" ht="15.75">
      <c r="B25" s="64" t="s">
        <v>7</v>
      </c>
      <c r="C25" s="54"/>
      <c r="D25" s="65">
        <f>+D20-D23</f>
        <v>24527506.220000006</v>
      </c>
    </row>
    <row r="26" spans="2:4" ht="15.75">
      <c r="B26" s="66"/>
      <c r="C26" s="54"/>
      <c r="D26" s="67"/>
    </row>
    <row r="27" spans="2:4" ht="15.75">
      <c r="B27" s="66"/>
      <c r="C27" s="54"/>
      <c r="D27" s="67"/>
    </row>
    <row r="28" spans="2:4" ht="15.75">
      <c r="B28" s="68" t="s">
        <v>47</v>
      </c>
      <c r="C28" s="58" t="s">
        <v>82</v>
      </c>
      <c r="D28" s="69">
        <f>+AER!C88</f>
        <v>51978458.019999996</v>
      </c>
    </row>
    <row r="29" spans="2:4" ht="15.75">
      <c r="B29" s="57" t="s">
        <v>45</v>
      </c>
      <c r="C29" s="58" t="s">
        <v>83</v>
      </c>
      <c r="D29" s="70">
        <f>+AER!C97</f>
        <v>163864.1</v>
      </c>
    </row>
    <row r="30" spans="2:4" ht="15.75">
      <c r="B30" s="57"/>
      <c r="C30" s="54"/>
      <c r="D30" s="71"/>
    </row>
    <row r="31" spans="2:4" ht="15.75">
      <c r="B31" s="72" t="s">
        <v>30</v>
      </c>
      <c r="C31" s="54"/>
      <c r="D31" s="73">
        <f>SUM(D28:D30)</f>
        <v>52142322.12</v>
      </c>
    </row>
    <row r="32" spans="2:4" ht="15.75">
      <c r="B32" s="55"/>
      <c r="C32" s="54"/>
      <c r="D32" s="74"/>
    </row>
    <row r="33" spans="2:4" ht="15.75">
      <c r="B33" s="64" t="s">
        <v>37</v>
      </c>
      <c r="C33" s="54"/>
      <c r="D33" s="75">
        <f>D25-D31</f>
        <v>-27614815.89999999</v>
      </c>
    </row>
    <row r="34" spans="2:4" ht="15.75">
      <c r="B34" s="66"/>
      <c r="C34" s="54"/>
      <c r="D34" s="74"/>
    </row>
    <row r="35" spans="2:4" ht="15.75">
      <c r="B35" s="64" t="s">
        <v>38</v>
      </c>
      <c r="C35" s="54"/>
      <c r="D35" s="70">
        <v>34875.66</v>
      </c>
    </row>
    <row r="36" spans="2:4" ht="12.75">
      <c r="B36" s="76"/>
      <c r="C36" s="54"/>
      <c r="D36" s="77"/>
    </row>
    <row r="37" spans="2:4" ht="16.5" thickBot="1">
      <c r="B37" s="64" t="s">
        <v>72</v>
      </c>
      <c r="C37" s="54"/>
      <c r="D37" s="78">
        <f>+D35+D33</f>
        <v>-27579940.23999999</v>
      </c>
    </row>
    <row r="38" spans="2:4" ht="13.5" thickTop="1">
      <c r="B38" s="79"/>
      <c r="C38" s="80"/>
      <c r="D38" s="81"/>
    </row>
    <row r="42" spans="1:3" ht="12.75">
      <c r="A42" s="14"/>
      <c r="B42" s="15"/>
      <c r="C42" s="28"/>
    </row>
    <row r="43" spans="1:3" ht="12.75">
      <c r="A43" s="14"/>
      <c r="B43" s="15"/>
      <c r="C43" s="28"/>
    </row>
    <row r="44" spans="1:3" ht="12.75">
      <c r="A44" s="14"/>
      <c r="B44" s="15"/>
      <c r="C44" s="28"/>
    </row>
    <row r="45" spans="1:3" ht="12.75">
      <c r="A45" s="14"/>
      <c r="B45" s="15"/>
      <c r="C45" s="28"/>
    </row>
  </sheetData>
  <sheetProtection/>
  <printOptions horizontalCentered="1"/>
  <pageMargins left="0.7480314960629921" right="0.7480314960629921" top="2.362204724409449" bottom="0.984251968503937" header="1.4566929133858268" footer="0"/>
  <pageSetup horizontalDpi="600" verticalDpi="600" orientation="portrait" scale="105" r:id="rId2"/>
  <headerFooter alignWithMargins="0">
    <oddHeader>&amp;C&amp;"Arrus Blk BT,Negrita"&amp;12GERENCIA FINANCIERA
Estado de Resultados
Del 1 al 30 de noviembre de 2012
Valores en RD$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8"/>
  <sheetViews>
    <sheetView showGridLines="0" zoomScale="115" zoomScaleNormal="115" zoomScalePageLayoutView="0" workbookViewId="0" topLeftCell="A76">
      <selection activeCell="A89" sqref="A89"/>
    </sheetView>
  </sheetViews>
  <sheetFormatPr defaultColWidth="12.00390625" defaultRowHeight="12.75"/>
  <cols>
    <col min="1" max="1" width="47.00390625" style="1" customWidth="1"/>
    <col min="2" max="2" width="14.25390625" style="31" bestFit="1" customWidth="1"/>
    <col min="3" max="3" width="16.875" style="12" bestFit="1" customWidth="1"/>
    <col min="4" max="4" width="12.25390625" style="45" bestFit="1" customWidth="1"/>
    <col min="5" max="5" width="18.375" style="1" bestFit="1" customWidth="1"/>
    <col min="6" max="6" width="12.25390625" style="1" bestFit="1" customWidth="1"/>
    <col min="7" max="16384" width="12.00390625" style="1" customWidth="1"/>
  </cols>
  <sheetData>
    <row r="1" ht="15.75">
      <c r="A1" s="5" t="s">
        <v>73</v>
      </c>
    </row>
    <row r="2" ht="7.5" customHeight="1"/>
    <row r="3" ht="12.75">
      <c r="A3" s="11" t="s">
        <v>2</v>
      </c>
    </row>
    <row r="4" spans="1:5" ht="12.75">
      <c r="A4" s="10" t="s">
        <v>3</v>
      </c>
      <c r="B4" s="20">
        <v>1610918.38</v>
      </c>
      <c r="D4" s="46"/>
      <c r="E4" s="26"/>
    </row>
    <row r="5" spans="1:5" ht="12.75">
      <c r="A5" s="10" t="s">
        <v>11</v>
      </c>
      <c r="B5" s="20">
        <v>1269749.8</v>
      </c>
      <c r="D5" s="46"/>
      <c r="E5" s="16"/>
    </row>
    <row r="6" spans="1:5" ht="12.75">
      <c r="A6" s="10" t="s">
        <v>4</v>
      </c>
      <c r="B6" s="20">
        <v>1864188.87</v>
      </c>
      <c r="D6" s="46"/>
      <c r="E6" s="16"/>
    </row>
    <row r="7" spans="1:5" ht="12.75">
      <c r="A7" s="10" t="s">
        <v>5</v>
      </c>
      <c r="B7" s="20">
        <v>4417864.9399999995</v>
      </c>
      <c r="D7" s="46"/>
      <c r="E7" s="16"/>
    </row>
    <row r="8" spans="1:5" ht="12.75">
      <c r="A8" s="10" t="s">
        <v>25</v>
      </c>
      <c r="B8" s="20">
        <v>1787596.09</v>
      </c>
      <c r="D8" s="46"/>
      <c r="E8" s="16"/>
    </row>
    <row r="9" spans="1:5" ht="12.75">
      <c r="A9" s="10" t="s">
        <v>20</v>
      </c>
      <c r="B9" s="20">
        <v>1388.59</v>
      </c>
      <c r="D9" s="46"/>
      <c r="E9" s="16"/>
    </row>
    <row r="10" spans="1:5" ht="12.75">
      <c r="A10" s="10" t="s">
        <v>16</v>
      </c>
      <c r="B10" s="20">
        <v>257180.87</v>
      </c>
      <c r="D10" s="46"/>
      <c r="E10" s="16"/>
    </row>
    <row r="11" spans="1:5" ht="12.75">
      <c r="A11" s="10" t="s">
        <v>0</v>
      </c>
      <c r="B11" s="20">
        <v>68089.55</v>
      </c>
      <c r="D11" s="46"/>
      <c r="E11" s="16"/>
    </row>
    <row r="12" spans="1:5" ht="12.75">
      <c r="A12" s="10" t="s">
        <v>52</v>
      </c>
      <c r="B12" s="18">
        <v>1596292.36</v>
      </c>
      <c r="D12" s="46"/>
      <c r="E12" s="16"/>
    </row>
    <row r="13" spans="1:3" ht="20.25" customHeight="1">
      <c r="A13" s="9" t="s">
        <v>13</v>
      </c>
      <c r="B13" s="42"/>
      <c r="C13" s="19">
        <f>SUM(B4:B12)</f>
        <v>12873269.449999997</v>
      </c>
    </row>
    <row r="14" spans="1:3" ht="7.5" customHeight="1">
      <c r="A14" s="8"/>
      <c r="B14" s="34"/>
      <c r="C14" s="21"/>
    </row>
    <row r="15" spans="1:2" ht="12.75">
      <c r="A15" s="8" t="s">
        <v>14</v>
      </c>
      <c r="B15" s="32"/>
    </row>
    <row r="16" spans="1:2" ht="12.75">
      <c r="A16" s="8"/>
      <c r="B16" s="32"/>
    </row>
    <row r="17" spans="1:4" ht="12.75">
      <c r="A17" s="10" t="s">
        <v>67</v>
      </c>
      <c r="B17" s="33">
        <v>1544314</v>
      </c>
      <c r="D17" s="46"/>
    </row>
    <row r="18" spans="1:4" ht="12.75">
      <c r="A18" s="10" t="s">
        <v>1</v>
      </c>
      <c r="B18" s="33">
        <v>3177890</v>
      </c>
      <c r="D18" s="46"/>
    </row>
    <row r="19" spans="1:4" ht="12.75">
      <c r="A19" s="10" t="s">
        <v>68</v>
      </c>
      <c r="B19" s="18">
        <v>359325.66</v>
      </c>
      <c r="D19" s="46"/>
    </row>
    <row r="21" spans="1:3" ht="12.75">
      <c r="A21" s="8" t="s">
        <v>60</v>
      </c>
      <c r="C21" s="22">
        <f>SUM(B17:B19)</f>
        <v>5081529.66</v>
      </c>
    </row>
    <row r="23" spans="1:6" ht="15.75" thickBot="1">
      <c r="A23" s="4" t="s">
        <v>57</v>
      </c>
      <c r="B23" s="29"/>
      <c r="C23" s="23">
        <f>SUM(C13:C21)</f>
        <v>17954799.11</v>
      </c>
      <c r="F23" s="44"/>
    </row>
    <row r="24" spans="1:3" ht="15.75" thickTop="1">
      <c r="A24" s="4"/>
      <c r="B24" s="29"/>
      <c r="C24" s="41"/>
    </row>
    <row r="25" ht="15.75">
      <c r="A25" s="5" t="s">
        <v>74</v>
      </c>
    </row>
    <row r="26" ht="8.25" customHeight="1"/>
    <row r="27" ht="12.75">
      <c r="A27" s="11" t="s">
        <v>2</v>
      </c>
    </row>
    <row r="28" spans="1:5" ht="12.75">
      <c r="A28" s="10" t="s">
        <v>3</v>
      </c>
      <c r="B28" s="20">
        <v>2595607.44</v>
      </c>
      <c r="E28" s="47"/>
    </row>
    <row r="29" spans="1:5" ht="12.75">
      <c r="A29" s="10" t="s">
        <v>11</v>
      </c>
      <c r="B29" s="20">
        <v>2045895.47</v>
      </c>
      <c r="E29" s="47"/>
    </row>
    <row r="30" spans="1:5" ht="12.75">
      <c r="A30" s="10" t="s">
        <v>4</v>
      </c>
      <c r="B30" s="20">
        <v>3003690.62</v>
      </c>
      <c r="E30" s="47"/>
    </row>
    <row r="31" spans="1:5" ht="12.75">
      <c r="A31" s="10" t="s">
        <v>5</v>
      </c>
      <c r="B31" s="20">
        <v>7118323.51</v>
      </c>
      <c r="E31" s="47"/>
    </row>
    <row r="32" spans="1:5" ht="12.75">
      <c r="A32" s="10" t="s">
        <v>25</v>
      </c>
      <c r="B32" s="20">
        <v>2880279.83</v>
      </c>
      <c r="E32" s="47"/>
    </row>
    <row r="33" spans="1:5" ht="12.75">
      <c r="A33" s="10" t="s">
        <v>20</v>
      </c>
      <c r="B33" s="20">
        <v>2237.38</v>
      </c>
      <c r="E33" s="47"/>
    </row>
    <row r="34" spans="1:5" ht="12.75">
      <c r="A34" s="10" t="s">
        <v>16</v>
      </c>
      <c r="B34" s="20">
        <v>414384.93</v>
      </c>
      <c r="E34" s="47"/>
    </row>
    <row r="35" spans="1:5" ht="12.75">
      <c r="A35" s="10" t="s">
        <v>0</v>
      </c>
      <c r="B35" s="20">
        <v>109709.88</v>
      </c>
      <c r="E35" s="47"/>
    </row>
    <row r="36" spans="1:5" ht="12.75">
      <c r="A36" s="10" t="s">
        <v>52</v>
      </c>
      <c r="B36" s="18">
        <v>2572040.02</v>
      </c>
      <c r="E36" s="47"/>
    </row>
    <row r="37" spans="1:2" ht="9" customHeight="1">
      <c r="A37" s="10"/>
      <c r="B37" s="20"/>
    </row>
    <row r="38" spans="1:3" ht="12.75">
      <c r="A38" s="13" t="s">
        <v>12</v>
      </c>
      <c r="B38" s="20"/>
      <c r="C38" s="17">
        <f>SUM(B28:B37)</f>
        <v>20742169.079999994</v>
      </c>
    </row>
    <row r="39" spans="1:2" ht="7.5" customHeight="1">
      <c r="A39" s="10"/>
      <c r="B39" s="32"/>
    </row>
    <row r="40" spans="1:2" ht="12.75">
      <c r="A40" s="8" t="s">
        <v>14</v>
      </c>
      <c r="B40" s="32"/>
    </row>
    <row r="41" spans="1:2" ht="12.75">
      <c r="A41" s="8"/>
      <c r="B41" s="32"/>
    </row>
    <row r="42" spans="1:5" ht="12.75">
      <c r="A42" s="10" t="s">
        <v>67</v>
      </c>
      <c r="B42" s="33">
        <v>2386888.71</v>
      </c>
      <c r="E42" s="47"/>
    </row>
    <row r="43" spans="1:5" ht="12.75">
      <c r="A43" s="10" t="s">
        <v>1</v>
      </c>
      <c r="B43" s="33">
        <v>5186231.77</v>
      </c>
      <c r="E43" s="47"/>
    </row>
    <row r="44" spans="1:5" ht="12.75">
      <c r="A44" s="10" t="s">
        <v>68</v>
      </c>
      <c r="B44" s="18">
        <v>680367.33</v>
      </c>
      <c r="E44" s="47"/>
    </row>
    <row r="46" spans="1:3" ht="12.75">
      <c r="A46" s="8" t="s">
        <v>60</v>
      </c>
      <c r="C46" s="22">
        <f>SUM(B42:B44)</f>
        <v>8253487.81</v>
      </c>
    </row>
    <row r="47" ht="7.5" customHeight="1"/>
    <row r="48" spans="1:3" ht="15.75" thickBot="1">
      <c r="A48" s="4" t="s">
        <v>75</v>
      </c>
      <c r="B48" s="29"/>
      <c r="C48" s="23">
        <f>SUM(C38:C46)</f>
        <v>28995656.889999993</v>
      </c>
    </row>
    <row r="49" spans="1:3" ht="15.75" thickTop="1">
      <c r="A49" s="4"/>
      <c r="B49" s="29"/>
      <c r="C49" s="41"/>
    </row>
    <row r="50" spans="1:3" ht="15.75">
      <c r="A50" s="5" t="s">
        <v>76</v>
      </c>
      <c r="B50" s="30"/>
      <c r="C50" s="24"/>
    </row>
    <row r="51" spans="1:3" ht="14.25">
      <c r="A51" s="40" t="s">
        <v>39</v>
      </c>
      <c r="B51" s="20">
        <v>29270514.869999997</v>
      </c>
      <c r="C51" s="25"/>
    </row>
    <row r="52" spans="1:3" ht="14.25">
      <c r="A52" s="40" t="s">
        <v>35</v>
      </c>
      <c r="B52" s="20">
        <v>417714.58</v>
      </c>
      <c r="C52" s="25"/>
    </row>
    <row r="53" spans="1:3" ht="14.25">
      <c r="A53" s="40" t="s">
        <v>51</v>
      </c>
      <c r="B53" s="20">
        <v>1098166.38</v>
      </c>
      <c r="C53" s="25"/>
    </row>
    <row r="54" spans="1:3" ht="14.25">
      <c r="A54" s="40" t="s">
        <v>9</v>
      </c>
      <c r="B54" s="20">
        <v>263210.44</v>
      </c>
      <c r="C54" s="25"/>
    </row>
    <row r="55" spans="1:3" ht="14.25">
      <c r="A55" s="40" t="s">
        <v>58</v>
      </c>
      <c r="B55" s="20">
        <v>2432598.0100000002</v>
      </c>
      <c r="C55" s="25"/>
    </row>
    <row r="56" spans="1:3" ht="14.25">
      <c r="A56" s="40" t="s">
        <v>31</v>
      </c>
      <c r="B56" s="20">
        <v>2335417.75</v>
      </c>
      <c r="C56" s="25"/>
    </row>
    <row r="57" spans="1:3" ht="14.25">
      <c r="A57" s="40" t="s">
        <v>32</v>
      </c>
      <c r="B57" s="20">
        <v>353459.87000000005</v>
      </c>
      <c r="C57" s="25"/>
    </row>
    <row r="58" spans="1:3" ht="14.25">
      <c r="A58" s="40" t="s">
        <v>27</v>
      </c>
      <c r="B58" s="20">
        <v>319933.77</v>
      </c>
      <c r="C58" s="25"/>
    </row>
    <row r="59" spans="1:3" ht="14.25">
      <c r="A59" s="40" t="s">
        <v>34</v>
      </c>
      <c r="B59" s="20">
        <v>50500</v>
      </c>
      <c r="C59" s="25"/>
    </row>
    <row r="60" spans="1:3" ht="14.25">
      <c r="A60" s="40" t="s">
        <v>19</v>
      </c>
      <c r="B60" s="20">
        <v>151671</v>
      </c>
      <c r="C60" s="25"/>
    </row>
    <row r="61" spans="1:3" ht="14.25">
      <c r="A61" s="40" t="s">
        <v>10</v>
      </c>
      <c r="B61" s="20">
        <v>8900</v>
      </c>
      <c r="C61" s="25"/>
    </row>
    <row r="62" spans="1:3" ht="14.25">
      <c r="A62" s="40" t="s">
        <v>17</v>
      </c>
      <c r="B62" s="20">
        <v>24700</v>
      </c>
      <c r="C62" s="25"/>
    </row>
    <row r="63" spans="1:3" ht="12.75" customHeight="1">
      <c r="A63" s="40" t="s">
        <v>8</v>
      </c>
      <c r="B63" s="20">
        <v>141215.44</v>
      </c>
      <c r="C63" s="25"/>
    </row>
    <row r="64" spans="1:3" ht="12.75" customHeight="1">
      <c r="A64" s="40" t="s">
        <v>53</v>
      </c>
      <c r="B64" s="20">
        <v>587808.85</v>
      </c>
      <c r="C64" s="25"/>
    </row>
    <row r="65" spans="1:3" ht="12.75" customHeight="1">
      <c r="A65" s="40" t="s">
        <v>36</v>
      </c>
      <c r="B65" s="20">
        <v>2433927.4800000004</v>
      </c>
      <c r="C65" s="25"/>
    </row>
    <row r="66" spans="1:3" ht="12.75" customHeight="1">
      <c r="A66" s="40" t="s">
        <v>22</v>
      </c>
      <c r="B66" s="20">
        <v>752137.96</v>
      </c>
      <c r="C66" s="25"/>
    </row>
    <row r="67" spans="1:3" ht="12.75" customHeight="1">
      <c r="A67" s="40" t="s">
        <v>61</v>
      </c>
      <c r="B67" s="20">
        <v>1215882.5</v>
      </c>
      <c r="C67" s="25"/>
    </row>
    <row r="68" spans="1:3" ht="12.75" customHeight="1">
      <c r="A68" s="40" t="s">
        <v>63</v>
      </c>
      <c r="B68" s="20">
        <v>2159950</v>
      </c>
      <c r="C68" s="25"/>
    </row>
    <row r="69" spans="1:3" ht="12.75" customHeight="1">
      <c r="A69" s="40" t="s">
        <v>48</v>
      </c>
      <c r="B69" s="20">
        <v>16617</v>
      </c>
      <c r="C69" s="25"/>
    </row>
    <row r="70" spans="1:3" ht="12.75" customHeight="1">
      <c r="A70" s="40" t="s">
        <v>62</v>
      </c>
      <c r="B70" s="20">
        <v>1078604.96</v>
      </c>
      <c r="C70" s="25"/>
    </row>
    <row r="71" spans="1:3" ht="12.75" customHeight="1">
      <c r="A71" s="40" t="s">
        <v>40</v>
      </c>
      <c r="B71" s="20">
        <v>124835.5</v>
      </c>
      <c r="C71" s="25"/>
    </row>
    <row r="72" spans="1:3" ht="12.75" customHeight="1">
      <c r="A72" s="40" t="s">
        <v>43</v>
      </c>
      <c r="B72" s="20">
        <v>2651760</v>
      </c>
      <c r="C72" s="25"/>
    </row>
    <row r="73" spans="1:3" ht="12.75" customHeight="1">
      <c r="A73" s="40" t="s">
        <v>64</v>
      </c>
      <c r="B73" s="20">
        <v>592322.38</v>
      </c>
      <c r="C73" s="25"/>
    </row>
    <row r="74" spans="1:3" ht="12.75" customHeight="1">
      <c r="A74" s="40" t="s">
        <v>54</v>
      </c>
      <c r="B74" s="20">
        <v>114752.24</v>
      </c>
      <c r="C74" s="25"/>
    </row>
    <row r="75" spans="1:3" ht="12.75" customHeight="1">
      <c r="A75" s="40" t="s">
        <v>26</v>
      </c>
      <c r="B75" s="20">
        <v>264957.44</v>
      </c>
      <c r="C75" s="25"/>
    </row>
    <row r="76" spans="1:3" ht="12.75" customHeight="1">
      <c r="A76" s="40" t="s">
        <v>15</v>
      </c>
      <c r="B76" s="20">
        <v>284978.94</v>
      </c>
      <c r="C76" s="25"/>
    </row>
    <row r="77" spans="1:3" ht="12.75" customHeight="1">
      <c r="A77" s="40" t="s">
        <v>23</v>
      </c>
      <c r="B77" s="20">
        <v>88019.13</v>
      </c>
      <c r="C77" s="25"/>
    </row>
    <row r="78" spans="1:3" ht="12.75" customHeight="1">
      <c r="A78" s="40" t="s">
        <v>69</v>
      </c>
      <c r="B78" s="20">
        <v>7416.58</v>
      </c>
      <c r="C78" s="25"/>
    </row>
    <row r="79" spans="1:3" ht="12.75" customHeight="1">
      <c r="A79" s="40" t="s">
        <v>66</v>
      </c>
      <c r="B79" s="20">
        <v>513174</v>
      </c>
      <c r="C79" s="25"/>
    </row>
    <row r="80" spans="1:3" ht="12.75" customHeight="1">
      <c r="A80" s="40" t="s">
        <v>33</v>
      </c>
      <c r="B80" s="20">
        <v>2145.32</v>
      </c>
      <c r="C80" s="25"/>
    </row>
    <row r="81" spans="1:3" ht="12.75" customHeight="1">
      <c r="A81" s="40" t="s">
        <v>44</v>
      </c>
      <c r="B81" s="20">
        <v>68650</v>
      </c>
      <c r="C81" s="25"/>
    </row>
    <row r="82" spans="1:3" ht="12.75" customHeight="1">
      <c r="A82" s="40" t="s">
        <v>55</v>
      </c>
      <c r="B82" s="20">
        <v>612979.54</v>
      </c>
      <c r="C82" s="25"/>
    </row>
    <row r="83" spans="1:3" ht="12.75" customHeight="1">
      <c r="A83" s="40" t="s">
        <v>59</v>
      </c>
      <c r="B83" s="20">
        <v>119031.57</v>
      </c>
      <c r="C83" s="25"/>
    </row>
    <row r="84" spans="1:3" ht="12.75" customHeight="1">
      <c r="A84" s="40" t="s">
        <v>56</v>
      </c>
      <c r="B84" s="20">
        <v>842.54</v>
      </c>
      <c r="C84" s="25"/>
    </row>
    <row r="85" spans="1:3" ht="12.75" customHeight="1">
      <c r="A85" s="40" t="s">
        <v>21</v>
      </c>
      <c r="B85" s="20">
        <v>1320702.4799999995</v>
      </c>
      <c r="C85" s="25"/>
    </row>
    <row r="86" spans="1:3" ht="12.75" customHeight="1">
      <c r="A86" s="40" t="s">
        <v>24</v>
      </c>
      <c r="B86" s="20">
        <v>37500</v>
      </c>
      <c r="C86" s="25"/>
    </row>
    <row r="87" spans="1:3" ht="12.75" customHeight="1">
      <c r="A87" s="40" t="s">
        <v>18</v>
      </c>
      <c r="B87" s="18">
        <v>61459.5</v>
      </c>
      <c r="C87" s="25"/>
    </row>
    <row r="88" spans="1:3" ht="23.25" customHeight="1" thickBot="1">
      <c r="A88" s="7" t="s">
        <v>77</v>
      </c>
      <c r="B88" s="32"/>
      <c r="C88" s="37">
        <f>SUM(B51:B87)</f>
        <v>51978458.019999996</v>
      </c>
    </row>
    <row r="89" spans="1:3" ht="9.75" customHeight="1" thickTop="1">
      <c r="A89" s="7"/>
      <c r="B89" s="32"/>
      <c r="C89" s="38"/>
    </row>
    <row r="90" spans="1:3" ht="15" customHeight="1">
      <c r="A90" s="5" t="s">
        <v>78</v>
      </c>
      <c r="B90" s="32"/>
      <c r="C90" s="25"/>
    </row>
    <row r="91" spans="1:3" ht="8.25" customHeight="1">
      <c r="A91" s="5"/>
      <c r="B91" s="32"/>
      <c r="C91" s="25"/>
    </row>
    <row r="92" spans="1:3" ht="12.75" customHeight="1">
      <c r="A92" s="10" t="s">
        <v>28</v>
      </c>
      <c r="B92" s="32">
        <v>82500</v>
      </c>
      <c r="C92" s="25"/>
    </row>
    <row r="93" spans="1:3" ht="12.75" customHeight="1">
      <c r="A93" s="10" t="s">
        <v>46</v>
      </c>
      <c r="B93" s="32">
        <v>3000</v>
      </c>
      <c r="C93" s="25"/>
    </row>
    <row r="94" spans="1:3" ht="12.75" customHeight="1">
      <c r="A94" s="10" t="s">
        <v>65</v>
      </c>
      <c r="B94" s="32">
        <v>4072.78</v>
      </c>
      <c r="C94" s="25"/>
    </row>
    <row r="95" spans="1:3" ht="12.75" customHeight="1">
      <c r="A95" s="10" t="s">
        <v>29</v>
      </c>
      <c r="B95" s="35">
        <v>74291.32</v>
      </c>
      <c r="C95" s="25"/>
    </row>
    <row r="96" spans="1:3" ht="12.75" customHeight="1">
      <c r="A96" s="10"/>
      <c r="B96" s="32"/>
      <c r="C96" s="25"/>
    </row>
    <row r="97" spans="1:3" ht="15.75" thickBot="1">
      <c r="A97" s="4" t="s">
        <v>79</v>
      </c>
      <c r="B97" s="32"/>
      <c r="C97" s="43">
        <f>SUM(B92:B95)</f>
        <v>163864.1</v>
      </c>
    </row>
    <row r="98" spans="1:3" ht="12.75" customHeight="1" thickTop="1">
      <c r="A98" s="10"/>
      <c r="B98" s="32"/>
      <c r="C98" s="25"/>
    </row>
    <row r="99" spans="1:3" ht="12.75" customHeight="1">
      <c r="A99" s="10"/>
      <c r="B99" s="32"/>
      <c r="C99" s="25"/>
    </row>
    <row r="100" spans="1:3" ht="12.75" customHeight="1">
      <c r="A100" s="39"/>
      <c r="B100" s="32"/>
      <c r="C100" s="25"/>
    </row>
    <row r="101" spans="1:3" ht="12.75" customHeight="1">
      <c r="A101" s="10"/>
      <c r="B101" s="32"/>
      <c r="C101" s="25"/>
    </row>
    <row r="102" spans="1:3" ht="12.75" customHeight="1">
      <c r="A102" s="10"/>
      <c r="B102" s="32"/>
      <c r="C102" s="25"/>
    </row>
    <row r="103" ht="15" customHeight="1">
      <c r="B103" s="36"/>
    </row>
    <row r="104" ht="15" customHeight="1">
      <c r="B104" s="36"/>
    </row>
    <row r="105" ht="15" customHeight="1">
      <c r="B105" s="36"/>
    </row>
    <row r="106" ht="15" customHeight="1">
      <c r="B106" s="36"/>
    </row>
    <row r="107" ht="15" customHeight="1">
      <c r="B107" s="36"/>
    </row>
    <row r="108" ht="15" customHeight="1">
      <c r="B108" s="36"/>
    </row>
    <row r="109" ht="15" customHeight="1">
      <c r="B109" s="36"/>
    </row>
    <row r="110" ht="15" customHeight="1">
      <c r="B110" s="36"/>
    </row>
    <row r="111" ht="15" customHeight="1">
      <c r="B111" s="36"/>
    </row>
    <row r="112" ht="15" customHeight="1">
      <c r="B112" s="36"/>
    </row>
    <row r="113" ht="12.75">
      <c r="B113" s="36"/>
    </row>
    <row r="114" spans="1:3" ht="12.75">
      <c r="A114" s="3"/>
      <c r="C114" s="19"/>
    </row>
    <row r="115" spans="1:3" ht="12.75">
      <c r="A115" s="3"/>
      <c r="C115" s="19"/>
    </row>
    <row r="116" spans="1:3" ht="12.75">
      <c r="A116" s="3"/>
      <c r="C116" s="19"/>
    </row>
    <row r="117" spans="1:3" ht="12.75">
      <c r="A117" s="3"/>
      <c r="C117" s="19"/>
    </row>
    <row r="118" spans="1:3" ht="12.75">
      <c r="A118" s="3"/>
      <c r="C118" s="19"/>
    </row>
    <row r="119" spans="1:3" ht="12.75">
      <c r="A119" s="3"/>
      <c r="C119" s="19"/>
    </row>
    <row r="120" spans="1:3" ht="12.75">
      <c r="A120" s="3"/>
      <c r="C120" s="19"/>
    </row>
    <row r="121" spans="1:3" ht="12.75">
      <c r="A121" s="3"/>
      <c r="C121" s="19"/>
    </row>
    <row r="122" spans="1:3" ht="12.75">
      <c r="A122" s="3"/>
      <c r="C122" s="19"/>
    </row>
    <row r="123" spans="1:3" ht="12.75">
      <c r="A123" s="3"/>
      <c r="C123" s="19"/>
    </row>
    <row r="124" spans="1:3" ht="12.75">
      <c r="A124" s="3"/>
      <c r="C124" s="19"/>
    </row>
    <row r="125" spans="1:3" ht="12.75">
      <c r="A125" s="3"/>
      <c r="C125" s="19"/>
    </row>
    <row r="126" spans="1:3" ht="12.75">
      <c r="A126" s="3"/>
      <c r="C126" s="19"/>
    </row>
    <row r="127" spans="1:3" ht="12.75">
      <c r="A127" s="3"/>
      <c r="C127" s="19"/>
    </row>
    <row r="128" spans="1:3" ht="12.75">
      <c r="A128" s="3"/>
      <c r="C128" s="19"/>
    </row>
    <row r="129" spans="1:3" ht="12.75">
      <c r="A129" s="3"/>
      <c r="C129" s="19"/>
    </row>
    <row r="130" spans="1:3" ht="12.75">
      <c r="A130" s="3"/>
      <c r="C130" s="19"/>
    </row>
    <row r="131" spans="1:3" ht="12.75">
      <c r="A131" s="3"/>
      <c r="C131" s="19"/>
    </row>
    <row r="132" spans="1:3" ht="12.75">
      <c r="A132" s="3"/>
      <c r="C132" s="19"/>
    </row>
    <row r="133" spans="1:3" ht="12.75">
      <c r="A133" s="3"/>
      <c r="C133" s="19"/>
    </row>
    <row r="134" spans="1:3" ht="12.75">
      <c r="A134" s="3"/>
      <c r="C134" s="19"/>
    </row>
    <row r="135" spans="1:3" ht="12.75">
      <c r="A135" s="3"/>
      <c r="C135" s="19"/>
    </row>
    <row r="136" spans="1:3" ht="12.75">
      <c r="A136" s="3"/>
      <c r="C136" s="19"/>
    </row>
    <row r="137" spans="1:3" ht="12.75">
      <c r="A137" s="3"/>
      <c r="C137" s="19"/>
    </row>
    <row r="138" spans="1:3" ht="12.75">
      <c r="A138" s="3"/>
      <c r="C138" s="19"/>
    </row>
    <row r="139" spans="1:3" ht="12.75">
      <c r="A139" s="3"/>
      <c r="C139" s="19"/>
    </row>
    <row r="140" spans="1:3" ht="12.75">
      <c r="A140" s="3"/>
      <c r="C140" s="19"/>
    </row>
    <row r="141" spans="1:3" ht="12.75">
      <c r="A141" s="3"/>
      <c r="C141" s="19"/>
    </row>
    <row r="142" spans="1:3" ht="12.75">
      <c r="A142" s="3"/>
      <c r="C142" s="19"/>
    </row>
    <row r="143" spans="1:3" ht="12.75">
      <c r="A143" s="3"/>
      <c r="C143" s="19"/>
    </row>
    <row r="144" spans="1:3" ht="12.75">
      <c r="A144" s="3"/>
      <c r="C144" s="19"/>
    </row>
    <row r="145" spans="1:3" ht="12.75">
      <c r="A145" s="3"/>
      <c r="C145" s="19"/>
    </row>
    <row r="146" spans="1:3" ht="12.75">
      <c r="A146" s="3"/>
      <c r="C146" s="19"/>
    </row>
    <row r="147" spans="1:3" ht="12.75">
      <c r="A147" s="3"/>
      <c r="C147" s="19"/>
    </row>
    <row r="148" spans="1:3" ht="12.75">
      <c r="A148" s="3"/>
      <c r="C148" s="19"/>
    </row>
  </sheetData>
  <sheetProtection/>
  <printOptions horizontalCentered="1"/>
  <pageMargins left="0.7480314960629921" right="0.7480314960629921" top="2.67" bottom="1.11" header="1.31" footer="0"/>
  <pageSetup horizontalDpi="600" verticalDpi="600" orientation="portrait" r:id="rId1"/>
  <headerFooter alignWithMargins="0">
    <oddHeader>&amp;C&amp;"Times New Roman,Negrita"&amp;12
&amp;14Anexos al Estado de Resultados&amp;12 
Del 1 al 30 de noviembre de 2012
Valores en RD$
</oddHeader>
  </headerFooter>
  <rowBreaks count="3" manualBreakCount="3">
    <brk id="23" max="255" man="1"/>
    <brk id="49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Otto A. Gomez S.</cp:lastModifiedBy>
  <cp:lastPrinted>2013-08-08T18:48:47Z</cp:lastPrinted>
  <dcterms:created xsi:type="dcterms:W3CDTF">1999-04-24T14:30:54Z</dcterms:created>
  <dcterms:modified xsi:type="dcterms:W3CDTF">2013-09-02T21:06:08Z</dcterms:modified>
  <cp:category/>
  <cp:version/>
  <cp:contentType/>
  <cp:contentStatus/>
</cp:coreProperties>
</file>