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1">'AER'!$A$56:$B$104</definedName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<sst xmlns="http://schemas.openxmlformats.org/spreadsheetml/2006/main" count="104" uniqueCount="87">
  <si>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</si>
  <si>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</si>
  <si>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</si>
  <si>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</si>
  <si>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</si>
  <si>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</si>
  <si>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</si>
  <si>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</si>
  <si>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</si>
  <si>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</si>
  <si>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</si>
  <si>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</si>
  <si>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</si>
  <si>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</si>
  <si>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</si>
  <si>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</si>
  <si>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</si>
  <si>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</si>
  <si>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</si>
  <si>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</si>
  <si>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</si>
  <si>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Labor Extraordinaria</t>
  </si>
  <si>
    <t>Vacaciones</t>
  </si>
  <si>
    <t>Seguro Riesgos Laborales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</si>
  <si>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</si>
  <si>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</si>
  <si>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</si>
  <si>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</si>
  <si>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</si>
  <si>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</si>
  <si>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</si>
  <si>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</si>
  <si>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</si>
  <si>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</si>
  <si>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</si>
  <si>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</si>
  <si>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</si>
  <si>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</si>
  <si>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</si>
  <si>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</si>
  <si>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</si>
  <si>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</si>
  <si>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</si>
  <si>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</si>
  <si>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</si>
  <si>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</si>
  <si>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</si>
  <si>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</si>
  <si>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</si>
  <si>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</si>
  <si>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</si>
  <si>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</si>
  <si>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</si>
  <si>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</si>
  <si>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</si>
  <si>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</si>
  <si>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</si>
  <si>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</si>
  <si>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</si>
  <si>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</si>
  <si>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</si>
  <si>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</si>
  <si>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Intereses y Cargos por  Mora TSS</t>
  </si>
  <si>
    <t>Reparaciones y Mant. Activos Fijos</t>
  </si>
  <si>
    <t>Gastos por Cuentas Incobrables</t>
  </si>
  <si>
    <t>Depreciacion Activos Fijos</t>
  </si>
  <si>
    <t>Intereses Sobre Préstamos</t>
  </si>
  <si>
    <t>Comisiones Tarjetas de Crédito</t>
  </si>
  <si>
    <t>Impuestos sobre Cheques y Transferencias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</si>
  <si>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</si>
  <si>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</si>
  <si>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</si>
  <si>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</si>
  <si>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</si>
  <si>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</si>
  <si>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</si>
  <si>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</si>
  <si>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</si>
  <si>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</si>
  <si>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</si>
  <si>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</si>
  <si>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</si>
  <si>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</si>
  <si>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</si>
  <si>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Agromercado La Romana</t>
  </si>
  <si>
    <t>Agromercado El Valle</t>
  </si>
  <si>
    <t>Fletes y Acarreos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</si>
</sst>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0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4" fontId="25" fillId="0" borderId="12" xfId="82" applyNumberFormat="1" applyFont="1" applyBorder="1">
      <alignment/>
      <protection/>
    </xf>
    <xf numFmtId="4" fontId="4" fillId="0" borderId="0" xfId="82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1" xfId="82" applyNumberFormat="1" applyFont="1" applyFill="1" applyBorder="1">
      <alignment/>
      <protection/>
    </xf>
    <xf numFmtId="4" fontId="22" fillId="0" borderId="10" xfId="82" applyNumberFormat="1" applyFont="1" applyFill="1" applyBorder="1">
      <alignment/>
      <protection/>
    </xf>
    <xf numFmtId="4" fontId="21" fillId="0" borderId="0" xfId="82" applyNumberFormat="1" applyFont="1" applyFill="1">
      <alignment/>
      <protection/>
    </xf>
    <xf numFmtId="4" fontId="24" fillId="0" borderId="0" xfId="82" applyNumberFormat="1" applyFont="1" applyFill="1" applyAlignment="1">
      <alignment horizontal="centerContinuous"/>
      <protection/>
    </xf>
    <xf numFmtId="4" fontId="5" fillId="0" borderId="0" xfId="83" applyNumberFormat="1" applyFont="1" applyBorder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0" fontId="4" fillId="0" borderId="0" xfId="82" applyNumberFormat="1">
      <alignment/>
      <protection/>
    </xf>
    <xf numFmtId="177" fontId="4" fillId="0" borderId="0" xfId="82" applyNumberFormat="1">
      <alignment/>
      <protection/>
    </xf>
    <xf numFmtId="4" fontId="4" fillId="0" borderId="0" xfId="82" applyNumberFormat="1">
      <alignment/>
      <protection/>
    </xf>
    <xf numFmtId="0" fontId="4" fillId="0" borderId="0" xfId="83" applyAlignment="1">
      <alignment/>
      <protection/>
    </xf>
    <xf numFmtId="0" fontId="7" fillId="0" borderId="0" xfId="83" applyFont="1" applyAlignment="1">
      <alignment/>
      <protection/>
    </xf>
    <xf numFmtId="3" fontId="7" fillId="0" borderId="0" xfId="83" applyNumberFormat="1" applyFont="1" applyAlignment="1">
      <alignment/>
      <protection/>
    </xf>
    <xf numFmtId="39" fontId="7" fillId="0" borderId="0" xfId="83" applyNumberFormat="1" applyFont="1" applyAlignment="1">
      <alignment/>
      <protection/>
    </xf>
    <xf numFmtId="39" fontId="7" fillId="0" borderId="11" xfId="83" applyNumberFormat="1" applyFont="1" applyBorder="1" applyAlignment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0" fontId="5" fillId="0" borderId="0" xfId="83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13" fillId="0" borderId="0" xfId="83" applyNumberFormat="1" applyFont="1" applyFill="1" applyAlignment="1">
      <alignment/>
      <protection/>
    </xf>
    <xf numFmtId="39" fontId="13" fillId="0" borderId="11" xfId="83" applyNumberFormat="1" applyFont="1" applyFill="1" applyBorder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11" xfId="83" applyNumberFormat="1" applyFont="1" applyBorder="1" applyAlignment="1">
      <alignment/>
      <protection/>
    </xf>
    <xf numFmtId="3" fontId="4" fillId="0" borderId="0" xfId="83" applyNumberFormat="1" applyAlignment="1">
      <alignment/>
      <protection/>
    </xf>
    <xf numFmtId="39" fontId="8" fillId="0" borderId="0" xfId="83" applyNumberFormat="1" applyFont="1" applyBorder="1" applyAlignment="1">
      <alignment/>
      <protection/>
    </xf>
    <xf numFmtId="39" fontId="4" fillId="0" borderId="0" xfId="83" applyNumberFormat="1" applyAlignment="1">
      <alignment/>
      <protection/>
    </xf>
    <xf numFmtId="39" fontId="9" fillId="0" borderId="10" xfId="83" applyNumberFormat="1" applyFont="1" applyBorder="1" applyAlignment="1">
      <alignment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3190875</xdr:colOff>
      <xdr:row>1</xdr:row>
      <xdr:rowOff>47625</xdr:rowOff>
    </xdr:from>
    <xdr:to>
      <xdr:col>4</xdr:col>
      <xdr:colOff>161925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09550"/>
          <a:ext cx="5495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2"/>
  <sheetViews>
    <sheetView showGridLines="0" tabSelected="1" zoomScalePageLayoutView="0" workbookViewId="0" topLeftCell="A1">
      <selection activeCell="B10" sqref="B10:E36"/>
    </sheetView>
  </sheetViews>
  <sheetFormatPr defaultColWidth="12.00390625" defaultRowHeight="12.75"/>
  <cols>
    <col min="1" max="1" width="43.625" style="1" customWidth="1"/>
    <col min="2" max="2" width="31.00390625" style="1" customWidth="1"/>
    <col min="3" max="3" width="19.875" style="9" customWidth="1"/>
    <col min="4" max="4" width="17.375" style="1" customWidth="1"/>
    <col min="5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10" spans="2:5" ht="18.75">
      <c r="B10" s="2" t="s">
        <v>5</v>
      </c>
      <c r="C10" s="2"/>
      <c r="D10" s="8"/>
      <c r="E10" s="41"/>
    </row>
    <row r="11" spans="2:5" ht="15.75">
      <c r="B11" s="42"/>
      <c r="C11" s="42"/>
      <c r="D11" s="43"/>
      <c r="E11" s="41"/>
    </row>
    <row r="12" spans="2:5" ht="15.75">
      <c r="B12" s="42"/>
      <c r="C12" s="42"/>
      <c r="D12" s="37"/>
      <c r="E12" s="41"/>
    </row>
    <row r="13" spans="2:5" ht="15.75">
      <c r="B13" s="42"/>
      <c r="C13" s="42"/>
      <c r="D13" s="43"/>
      <c r="E13" s="41"/>
    </row>
    <row r="14" spans="2:5" ht="15.75">
      <c r="B14" s="3" t="s">
        <v>9</v>
      </c>
      <c r="C14" s="28" t="s">
        <v>77</v>
      </c>
      <c r="D14" s="44">
        <f>+AER!B27</f>
        <v>9886114.879999999</v>
      </c>
      <c r="E14" s="41"/>
    </row>
    <row r="15" spans="2:5" ht="15.75">
      <c r="B15" s="3" t="s">
        <v>81</v>
      </c>
      <c r="C15" s="28"/>
      <c r="D15" s="44">
        <v>30062149</v>
      </c>
      <c r="E15" s="41"/>
    </row>
    <row r="16" spans="2:5" ht="15.75">
      <c r="B16" s="3" t="s">
        <v>82</v>
      </c>
      <c r="C16" s="3"/>
      <c r="D16" s="45">
        <v>39333334</v>
      </c>
      <c r="E16" s="41"/>
    </row>
    <row r="17" spans="2:5" ht="15.75">
      <c r="B17" s="3"/>
      <c r="C17" s="3"/>
      <c r="D17" s="46"/>
      <c r="E17" s="41"/>
    </row>
    <row r="18" spans="2:5" ht="15.75">
      <c r="B18" s="7" t="s">
        <v>0</v>
      </c>
      <c r="C18" s="7"/>
      <c r="D18" s="46">
        <f>SUM(D14:D17)</f>
        <v>79281597.88</v>
      </c>
      <c r="E18" s="41"/>
    </row>
    <row r="19" spans="2:5" ht="15.75">
      <c r="B19" s="3"/>
      <c r="C19" s="3"/>
      <c r="D19" s="46"/>
      <c r="E19" s="41"/>
    </row>
    <row r="20" spans="2:5" ht="15.75">
      <c r="B20" s="7" t="s">
        <v>6</v>
      </c>
      <c r="C20" s="7"/>
      <c r="D20" s="44"/>
      <c r="E20" s="41"/>
    </row>
    <row r="21" spans="2:5" ht="15.75">
      <c r="B21" s="7" t="s">
        <v>10</v>
      </c>
      <c r="C21" s="28" t="s">
        <v>78</v>
      </c>
      <c r="D21" s="45">
        <f>+AER!B54</f>
        <v>12051046.829999998</v>
      </c>
      <c r="E21" s="41"/>
    </row>
    <row r="22" spans="2:5" ht="15.75">
      <c r="B22" s="42"/>
      <c r="C22" s="42"/>
      <c r="D22" s="44"/>
      <c r="E22" s="41"/>
    </row>
    <row r="23" spans="2:5" ht="15.75">
      <c r="B23" s="6" t="s">
        <v>1</v>
      </c>
      <c r="C23" s="6"/>
      <c r="D23" s="47">
        <f>+D18-D21</f>
        <v>67230551.05</v>
      </c>
      <c r="E23" s="41"/>
    </row>
    <row r="24" spans="2:5" ht="15.75">
      <c r="B24" s="48"/>
      <c r="C24" s="48"/>
      <c r="D24" s="47"/>
      <c r="E24" s="41"/>
    </row>
    <row r="25" spans="2:5" ht="15.75">
      <c r="B25" s="48"/>
      <c r="C25" s="48"/>
      <c r="D25" s="49"/>
      <c r="E25" s="41"/>
    </row>
    <row r="26" spans="2:5" ht="15.75">
      <c r="B26" s="4" t="s">
        <v>8</v>
      </c>
      <c r="C26" s="28" t="s">
        <v>79</v>
      </c>
      <c r="D26" s="50">
        <f>+AER!B95</f>
        <v>77374762.54000002</v>
      </c>
      <c r="E26" s="41"/>
    </row>
    <row r="27" spans="2:5" ht="15.75">
      <c r="B27" s="3" t="s">
        <v>7</v>
      </c>
      <c r="C27" s="28" t="s">
        <v>80</v>
      </c>
      <c r="D27" s="51">
        <f>+AER!B104</f>
        <v>219235.22</v>
      </c>
      <c r="E27" s="41"/>
    </row>
    <row r="28" spans="2:5" ht="15.75">
      <c r="B28" s="3"/>
      <c r="C28" s="3"/>
      <c r="D28" s="52"/>
      <c r="E28" s="41"/>
    </row>
    <row r="29" spans="2:5" ht="15.75">
      <c r="B29" s="5" t="s">
        <v>2</v>
      </c>
      <c r="C29" s="5"/>
      <c r="D29" s="53">
        <f>SUM(D26:D28)</f>
        <v>77593997.76000002</v>
      </c>
      <c r="E29" s="54"/>
    </row>
    <row r="30" spans="2:5" ht="15.75">
      <c r="B30" s="42"/>
      <c r="C30" s="42"/>
      <c r="D30" s="44"/>
      <c r="E30" s="41"/>
    </row>
    <row r="31" spans="2:5" ht="15.75">
      <c r="B31" s="6" t="s">
        <v>3</v>
      </c>
      <c r="C31" s="6"/>
      <c r="D31" s="55">
        <f>D23-D29</f>
        <v>-10363446.710000023</v>
      </c>
      <c r="E31" s="41"/>
    </row>
    <row r="32" spans="2:5" ht="15.75">
      <c r="B32" s="48"/>
      <c r="C32" s="48"/>
      <c r="D32" s="47"/>
      <c r="E32" s="41"/>
    </row>
    <row r="33" spans="2:5" ht="15.75">
      <c r="B33" s="6" t="s">
        <v>4</v>
      </c>
      <c r="C33" s="6"/>
      <c r="D33" s="51">
        <v>418241.29</v>
      </c>
      <c r="E33" s="41"/>
    </row>
    <row r="34" spans="2:5" ht="12.75">
      <c r="B34" s="41"/>
      <c r="C34" s="41"/>
      <c r="D34" s="56"/>
      <c r="E34" s="41"/>
    </row>
    <row r="35" spans="2:5" ht="16.5" thickBot="1">
      <c r="B35" s="6" t="s">
        <v>83</v>
      </c>
      <c r="C35" s="6"/>
      <c r="D35" s="57">
        <f>+D33+D31</f>
        <v>-9945205.420000024</v>
      </c>
      <c r="E35" s="41"/>
    </row>
    <row r="36" spans="2:5" ht="13.5" thickTop="1">
      <c r="B36" s="41"/>
      <c r="C36" s="41"/>
      <c r="D36" s="54"/>
      <c r="E36" s="41"/>
    </row>
    <row r="39" spans="1:3" ht="12.75">
      <c r="A39" s="10"/>
      <c r="B39" s="10"/>
      <c r="C39" s="11"/>
    </row>
    <row r="40" spans="1:3" ht="12.75">
      <c r="A40" s="10"/>
      <c r="B40" s="10"/>
      <c r="C40" s="11"/>
    </row>
    <row r="41" spans="1:3" ht="12.75">
      <c r="A41" s="10"/>
      <c r="B41" s="10"/>
      <c r="C41" s="11"/>
    </row>
    <row r="42" spans="1:3" ht="12.75">
      <c r="A42" s="10"/>
      <c r="B42" s="10"/>
      <c r="C42" s="11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30 de septiembre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5"/>
  <sheetViews>
    <sheetView zoomScale="160" zoomScaleNormal="160" zoomScalePageLayoutView="0" workbookViewId="0" topLeftCell="A1">
      <selection activeCell="A64" sqref="A64"/>
    </sheetView>
  </sheetViews>
  <sheetFormatPr defaultColWidth="12.00390625" defaultRowHeight="12.75"/>
  <cols>
    <col min="1" max="1" width="56.125" style="13" bestFit="1" customWidth="1"/>
    <col min="2" max="2" width="14.625" style="30" bestFit="1" customWidth="1"/>
    <col min="3" max="3" width="14.00390625" style="13" bestFit="1" customWidth="1"/>
    <col min="4" max="4" width="19.25390625" style="13" bestFit="1" customWidth="1"/>
    <col min="5" max="5" width="19.375" style="13" bestFit="1" customWidth="1"/>
    <col min="6" max="16384" width="12.00390625" style="13" customWidth="1"/>
  </cols>
  <sheetData>
    <row r="1" ht="15.75">
      <c r="A1" s="12" t="s">
        <v>69</v>
      </c>
    </row>
    <row r="2" ht="7.5" customHeight="1"/>
    <row r="3" ht="7.5" customHeight="1"/>
    <row r="4" ht="15.75">
      <c r="B4" s="36"/>
    </row>
    <row r="5" ht="12.75">
      <c r="A5" s="14" t="s">
        <v>35</v>
      </c>
    </row>
    <row r="6" spans="1:3" ht="12.75">
      <c r="A6" s="15" t="s">
        <v>36</v>
      </c>
      <c r="B6" s="31">
        <v>1501872.94</v>
      </c>
      <c r="C6" s="15"/>
    </row>
    <row r="7" spans="1:3" ht="12.75">
      <c r="A7" s="15" t="s">
        <v>37</v>
      </c>
      <c r="B7" s="31">
        <v>1154497</v>
      </c>
      <c r="C7" s="15"/>
    </row>
    <row r="8" spans="1:3" ht="12.75">
      <c r="A8" s="15" t="s">
        <v>38</v>
      </c>
      <c r="B8" s="31">
        <v>862557.21</v>
      </c>
      <c r="C8" s="15"/>
    </row>
    <row r="9" spans="1:3" ht="12.75">
      <c r="A9" s="15" t="s">
        <v>39</v>
      </c>
      <c r="B9" s="31">
        <v>1001213.77</v>
      </c>
      <c r="C9" s="15"/>
    </row>
    <row r="10" spans="1:3" ht="12.75">
      <c r="A10" s="15" t="s">
        <v>40</v>
      </c>
      <c r="B10" s="31">
        <v>468831.37</v>
      </c>
      <c r="C10" s="15"/>
    </row>
    <row r="11" spans="1:3" ht="12.75">
      <c r="A11" s="15" t="s">
        <v>41</v>
      </c>
      <c r="B11" s="31">
        <v>290888.65</v>
      </c>
      <c r="C11" s="15"/>
    </row>
    <row r="12" spans="1:3" ht="12.75">
      <c r="A12" s="15" t="s">
        <v>42</v>
      </c>
      <c r="B12" s="31">
        <v>460916.76</v>
      </c>
      <c r="C12" s="15"/>
    </row>
    <row r="13" spans="1:3" ht="12.75">
      <c r="A13" s="15" t="s">
        <v>44</v>
      </c>
      <c r="B13" s="31">
        <v>585782.82</v>
      </c>
      <c r="C13" s="15"/>
    </row>
    <row r="14" spans="1:3" ht="12.75">
      <c r="A14" s="15" t="s">
        <v>43</v>
      </c>
      <c r="B14" s="31">
        <v>528804.18</v>
      </c>
      <c r="C14" s="15"/>
    </row>
    <row r="15" spans="1:3" ht="12.75">
      <c r="A15" s="15" t="s">
        <v>84</v>
      </c>
      <c r="B15" s="31">
        <v>319178</v>
      </c>
      <c r="C15" s="15"/>
    </row>
    <row r="16" spans="1:3" ht="12.75">
      <c r="A16" s="15" t="s">
        <v>85</v>
      </c>
      <c r="B16" s="24">
        <v>497418.18000000005</v>
      </c>
      <c r="C16" s="15"/>
    </row>
    <row r="17" spans="1:2" ht="20.25" customHeight="1">
      <c r="A17" s="16" t="s">
        <v>45</v>
      </c>
      <c r="B17" s="17">
        <f>SUM(B6:B16)</f>
        <v>7671960.88</v>
      </c>
    </row>
    <row r="18" spans="1:2" ht="7.5" customHeight="1">
      <c r="A18" s="16"/>
      <c r="B18" s="17"/>
    </row>
    <row r="19" spans="1:2" ht="12.75">
      <c r="A19" s="16" t="s">
        <v>46</v>
      </c>
      <c r="B19" s="18"/>
    </row>
    <row r="20" spans="1:2" ht="12.75">
      <c r="A20" s="16"/>
      <c r="B20" s="18"/>
    </row>
    <row r="21" spans="1:2" ht="12.75">
      <c r="A21" s="15" t="s">
        <v>47</v>
      </c>
      <c r="B21" s="18">
        <v>297085</v>
      </c>
    </row>
    <row r="22" spans="1:2" ht="12.75">
      <c r="A22" s="15" t="s">
        <v>48</v>
      </c>
      <c r="B22" s="18">
        <v>448950</v>
      </c>
    </row>
    <row r="23" spans="1:2" ht="12.75">
      <c r="A23" s="15" t="s">
        <v>49</v>
      </c>
      <c r="B23" s="24">
        <v>1468119</v>
      </c>
    </row>
    <row r="25" spans="1:2" ht="12.75">
      <c r="A25" s="16" t="s">
        <v>50</v>
      </c>
      <c r="B25" s="32">
        <f>SUM(B21:B24)</f>
        <v>2214154</v>
      </c>
    </row>
    <row r="27" spans="1:2" ht="20.25" customHeight="1" thickBot="1">
      <c r="A27" s="19" t="s">
        <v>70</v>
      </c>
      <c r="B27" s="33">
        <f>+B25+B17</f>
        <v>9886114.879999999</v>
      </c>
    </row>
    <row r="28" spans="1:2" ht="15.75" thickTop="1">
      <c r="A28" s="19"/>
      <c r="B28" s="34"/>
    </row>
    <row r="29" ht="15.75">
      <c r="A29" s="12" t="s">
        <v>71</v>
      </c>
    </row>
    <row r="30" ht="8.25" customHeight="1"/>
    <row r="31" ht="12.75">
      <c r="A31" s="14" t="s">
        <v>35</v>
      </c>
    </row>
    <row r="32" spans="1:2" ht="12.75">
      <c r="A32" s="15" t="s">
        <v>36</v>
      </c>
      <c r="B32" s="31">
        <v>1748128.23</v>
      </c>
    </row>
    <row r="33" spans="1:2" ht="12.75">
      <c r="A33" s="15" t="s">
        <v>37</v>
      </c>
      <c r="B33" s="31">
        <v>1296675.03</v>
      </c>
    </row>
    <row r="34" spans="1:2" ht="12.75">
      <c r="A34" s="15" t="s">
        <v>38</v>
      </c>
      <c r="B34" s="31">
        <v>1649731.45</v>
      </c>
    </row>
    <row r="35" spans="1:2" ht="12.75">
      <c r="A35" s="15" t="s">
        <v>39</v>
      </c>
      <c r="B35" s="31">
        <v>1151395.84</v>
      </c>
    </row>
    <row r="36" spans="1:2" ht="12.75">
      <c r="A36" s="15" t="s">
        <v>40</v>
      </c>
      <c r="B36" s="31">
        <v>539156.08</v>
      </c>
    </row>
    <row r="37" spans="1:2" ht="12.75">
      <c r="A37" s="15" t="s">
        <v>41</v>
      </c>
      <c r="B37" s="31">
        <v>334521.95</v>
      </c>
    </row>
    <row r="38" spans="1:2" ht="12.75">
      <c r="A38" s="15" t="s">
        <v>42</v>
      </c>
      <c r="B38" s="31">
        <v>530054.26</v>
      </c>
    </row>
    <row r="39" spans="1:2" ht="12.75">
      <c r="A39" s="15" t="s">
        <v>44</v>
      </c>
      <c r="B39" s="31">
        <v>673651.27</v>
      </c>
    </row>
    <row r="40" spans="1:2" ht="12.75">
      <c r="A40" s="15" t="s">
        <v>43</v>
      </c>
      <c r="B40" s="31">
        <v>631089.44</v>
      </c>
    </row>
    <row r="41" spans="1:2" ht="12.75">
      <c r="A41" s="15" t="s">
        <v>84</v>
      </c>
      <c r="B41" s="31">
        <v>367066.78</v>
      </c>
    </row>
    <row r="42" spans="1:2" ht="12.75">
      <c r="A42" s="15" t="s">
        <v>85</v>
      </c>
      <c r="B42" s="24">
        <v>583299.4</v>
      </c>
    </row>
    <row r="43" spans="1:2" ht="9" customHeight="1">
      <c r="A43" s="15"/>
      <c r="B43" s="31"/>
    </row>
    <row r="44" spans="1:2" ht="12.75">
      <c r="A44" s="21" t="s">
        <v>51</v>
      </c>
      <c r="B44" s="17">
        <f>SUM(B32:B43)</f>
        <v>9504769.729999999</v>
      </c>
    </row>
    <row r="45" spans="1:2" ht="7.5" customHeight="1">
      <c r="A45" s="15"/>
      <c r="B45" s="18"/>
    </row>
    <row r="46" spans="1:2" ht="12.75">
      <c r="A46" s="16" t="s">
        <v>46</v>
      </c>
      <c r="B46" s="18"/>
    </row>
    <row r="47" spans="1:2" ht="8.25" customHeight="1">
      <c r="A47" s="16"/>
      <c r="B47" s="18"/>
    </row>
    <row r="48" spans="1:2" ht="12.75">
      <c r="A48" s="15" t="s">
        <v>47</v>
      </c>
      <c r="B48" s="18">
        <v>341647.75</v>
      </c>
    </row>
    <row r="49" spans="1:2" ht="12.75">
      <c r="A49" s="15" t="s">
        <v>48</v>
      </c>
      <c r="B49" s="18">
        <v>516292.50000000006</v>
      </c>
    </row>
    <row r="50" spans="1:2" ht="12.75">
      <c r="A50" s="15" t="s">
        <v>49</v>
      </c>
      <c r="B50" s="24">
        <v>1688336.85</v>
      </c>
    </row>
    <row r="52" spans="1:2" ht="12.75">
      <c r="A52" s="16" t="s">
        <v>50</v>
      </c>
      <c r="B52" s="32">
        <f>SUM(B48:B51)</f>
        <v>2546277.1</v>
      </c>
    </row>
    <row r="53" ht="7.5" customHeight="1"/>
    <row r="54" spans="1:2" ht="15.75" thickBot="1">
      <c r="A54" s="19" t="s">
        <v>72</v>
      </c>
      <c r="B54" s="20">
        <f>+B52+B44</f>
        <v>12051046.829999998</v>
      </c>
    </row>
    <row r="55" spans="1:2" ht="15.75" thickTop="1">
      <c r="A55" s="19"/>
      <c r="B55" s="34"/>
    </row>
    <row r="56" spans="1:2" ht="15.75">
      <c r="A56" s="12" t="s">
        <v>73</v>
      </c>
      <c r="B56" s="35"/>
    </row>
    <row r="57" spans="1:2" ht="12.75">
      <c r="A57" s="22" t="s">
        <v>20</v>
      </c>
      <c r="B57" s="31">
        <v>29989211.009999998</v>
      </c>
    </row>
    <row r="58" spans="1:2" ht="12.75">
      <c r="A58" s="22" t="s">
        <v>22</v>
      </c>
      <c r="B58" s="31">
        <v>219953.19</v>
      </c>
    </row>
    <row r="59" spans="1:2" ht="12.75">
      <c r="A59" s="22" t="s">
        <v>26</v>
      </c>
      <c r="B59" s="31">
        <v>766436.42</v>
      </c>
    </row>
    <row r="60" spans="1:2" ht="12.75">
      <c r="A60" s="22" t="s">
        <v>12</v>
      </c>
      <c r="B60" s="31">
        <v>166759.68</v>
      </c>
    </row>
    <row r="61" spans="1:2" ht="12.75">
      <c r="A61" s="22" t="s">
        <v>52</v>
      </c>
      <c r="B61" s="31">
        <v>1955183.54</v>
      </c>
    </row>
    <row r="62" spans="1:2" ht="12.75">
      <c r="A62" s="22" t="s">
        <v>13</v>
      </c>
      <c r="B62" s="31">
        <v>1993270.8299999998</v>
      </c>
    </row>
    <row r="63" spans="1:2" ht="12.75">
      <c r="A63" s="22" t="s">
        <v>23</v>
      </c>
      <c r="B63" s="31">
        <v>280447.99</v>
      </c>
    </row>
    <row r="64" spans="1:2" ht="12.75">
      <c r="A64" s="22" t="s">
        <v>11</v>
      </c>
      <c r="B64" s="31">
        <v>649534</v>
      </c>
    </row>
    <row r="65" spans="1:2" ht="12.75">
      <c r="A65" s="22" t="s">
        <v>53</v>
      </c>
      <c r="B65" s="31">
        <v>581377.66</v>
      </c>
    </row>
    <row r="66" spans="1:2" ht="12.75">
      <c r="A66" s="22" t="s">
        <v>21</v>
      </c>
      <c r="B66" s="31">
        <v>6000</v>
      </c>
    </row>
    <row r="67" spans="1:2" ht="12.75">
      <c r="A67" s="22" t="s">
        <v>24</v>
      </c>
      <c r="B67" s="31">
        <v>2059246</v>
      </c>
    </row>
    <row r="68" spans="1:2" ht="12.75">
      <c r="A68" s="22" t="s">
        <v>25</v>
      </c>
      <c r="B68" s="31">
        <v>128766.32</v>
      </c>
    </row>
    <row r="69" spans="1:2" ht="12.75">
      <c r="A69" s="22" t="s">
        <v>18</v>
      </c>
      <c r="B69" s="31">
        <v>12900</v>
      </c>
    </row>
    <row r="70" spans="1:2" ht="12.75">
      <c r="A70" s="22" t="s">
        <v>27</v>
      </c>
      <c r="B70" s="31">
        <v>7634</v>
      </c>
    </row>
    <row r="71" spans="1:2" ht="12.75">
      <c r="A71" s="22" t="s">
        <v>54</v>
      </c>
      <c r="B71" s="31">
        <v>50000</v>
      </c>
    </row>
    <row r="72" spans="1:2" ht="12.75" customHeight="1">
      <c r="A72" s="22" t="s">
        <v>15</v>
      </c>
      <c r="B72" s="31">
        <v>107119.6</v>
      </c>
    </row>
    <row r="73" spans="1:2" ht="12.75" customHeight="1">
      <c r="A73" s="22" t="s">
        <v>34</v>
      </c>
      <c r="B73" s="31">
        <v>2228126.75</v>
      </c>
    </row>
    <row r="74" spans="1:2" ht="12.75" customHeight="1">
      <c r="A74" s="22" t="s">
        <v>28</v>
      </c>
      <c r="B74" s="31">
        <v>1839238.92</v>
      </c>
    </row>
    <row r="75" spans="1:2" ht="12.75" customHeight="1">
      <c r="A75" s="22" t="s">
        <v>17</v>
      </c>
      <c r="B75" s="31">
        <v>356262.13</v>
      </c>
    </row>
    <row r="76" spans="1:2" ht="12.75" customHeight="1">
      <c r="A76" s="22" t="s">
        <v>55</v>
      </c>
      <c r="B76" s="31">
        <v>8081989.6</v>
      </c>
    </row>
    <row r="77" spans="1:2" ht="12.75" customHeight="1">
      <c r="A77" s="22" t="s">
        <v>29</v>
      </c>
      <c r="B77" s="31">
        <v>40693.5</v>
      </c>
    </row>
    <row r="78" spans="1:2" ht="12.75" customHeight="1">
      <c r="A78" s="22" t="s">
        <v>56</v>
      </c>
      <c r="B78" s="31">
        <v>354000</v>
      </c>
    </row>
    <row r="79" spans="1:2" ht="12.75" customHeight="1">
      <c r="A79" s="22" t="s">
        <v>14</v>
      </c>
      <c r="B79" s="31">
        <v>379728.06</v>
      </c>
    </row>
    <row r="80" spans="1:2" ht="12.75" customHeight="1">
      <c r="A80" s="22" t="s">
        <v>86</v>
      </c>
      <c r="B80" s="31">
        <v>25000</v>
      </c>
    </row>
    <row r="81" spans="1:2" ht="12.75" customHeight="1">
      <c r="A81" s="22" t="s">
        <v>30</v>
      </c>
      <c r="B81" s="31">
        <v>530680</v>
      </c>
    </row>
    <row r="82" spans="1:2" ht="12.75" customHeight="1">
      <c r="A82" s="22" t="s">
        <v>57</v>
      </c>
      <c r="B82" s="31">
        <v>46237.47</v>
      </c>
    </row>
    <row r="83" spans="1:2" ht="12.75" customHeight="1">
      <c r="A83" s="22" t="s">
        <v>58</v>
      </c>
      <c r="B83" s="31">
        <v>1802.85</v>
      </c>
    </row>
    <row r="84" spans="1:2" ht="12.75" customHeight="1">
      <c r="A84" s="22" t="s">
        <v>16</v>
      </c>
      <c r="B84" s="31">
        <v>22370.85</v>
      </c>
    </row>
    <row r="85" spans="1:2" ht="12.75" customHeight="1">
      <c r="A85" s="22" t="s">
        <v>59</v>
      </c>
      <c r="B85" s="31">
        <v>556554.08</v>
      </c>
    </row>
    <row r="86" spans="1:2" ht="12.75" customHeight="1">
      <c r="A86" s="22" t="s">
        <v>60</v>
      </c>
      <c r="B86" s="31">
        <v>339422.08999999997</v>
      </c>
    </row>
    <row r="87" spans="1:2" ht="12.75" customHeight="1">
      <c r="A87" s="22" t="s">
        <v>31</v>
      </c>
      <c r="B87" s="31">
        <v>151104.54</v>
      </c>
    </row>
    <row r="88" spans="1:2" ht="12.75" customHeight="1">
      <c r="A88" s="22" t="s">
        <v>61</v>
      </c>
      <c r="B88" s="31">
        <v>131157</v>
      </c>
    </row>
    <row r="89" spans="1:2" ht="12.75" customHeight="1">
      <c r="A89" s="22" t="s">
        <v>33</v>
      </c>
      <c r="B89" s="31">
        <v>397915</v>
      </c>
    </row>
    <row r="90" spans="1:2" ht="12.75">
      <c r="A90" s="22" t="s">
        <v>62</v>
      </c>
      <c r="B90" s="31">
        <v>21148533.43</v>
      </c>
    </row>
    <row r="91" spans="1:2" ht="12.75" customHeight="1">
      <c r="A91" s="22" t="s">
        <v>63</v>
      </c>
      <c r="B91" s="31">
        <v>587846.37</v>
      </c>
    </row>
    <row r="92" spans="1:2" ht="12.75" customHeight="1">
      <c r="A92" s="22" t="s">
        <v>64</v>
      </c>
      <c r="B92" s="31">
        <v>154122.4</v>
      </c>
    </row>
    <row r="93" spans="1:2" ht="12.75" customHeight="1">
      <c r="A93" s="22" t="s">
        <v>65</v>
      </c>
      <c r="B93" s="31">
        <v>882523.6300000002</v>
      </c>
    </row>
    <row r="94" spans="1:2" ht="12.75" customHeight="1">
      <c r="A94" s="22" t="s">
        <v>19</v>
      </c>
      <c r="B94" s="24">
        <v>145613.63</v>
      </c>
    </row>
    <row r="95" spans="1:4" ht="23.25" customHeight="1" thickBot="1">
      <c r="A95" s="23" t="s">
        <v>74</v>
      </c>
      <c r="B95" s="29">
        <f>SUM(B57:B94)</f>
        <v>77374762.54000002</v>
      </c>
      <c r="C95" s="38"/>
      <c r="D95" s="39"/>
    </row>
    <row r="96" spans="1:2" ht="14.25" customHeight="1" thickTop="1">
      <c r="A96" s="23"/>
      <c r="B96" s="18"/>
    </row>
    <row r="97" spans="1:5" ht="15" customHeight="1">
      <c r="A97" s="12" t="s">
        <v>75</v>
      </c>
      <c r="B97" s="18"/>
      <c r="C97" s="40"/>
      <c r="D97" s="38"/>
      <c r="E97" s="39"/>
    </row>
    <row r="98" spans="1:2" ht="15" customHeight="1">
      <c r="A98" s="12"/>
      <c r="B98" s="18"/>
    </row>
    <row r="99" spans="1:2" ht="12.75" customHeight="1">
      <c r="A99" s="15" t="s">
        <v>66</v>
      </c>
      <c r="B99" s="18">
        <v>65708.02</v>
      </c>
    </row>
    <row r="100" spans="1:2" ht="12.75" customHeight="1">
      <c r="A100" s="15" t="s">
        <v>32</v>
      </c>
      <c r="B100" s="18">
        <v>18250</v>
      </c>
    </row>
    <row r="101" spans="1:2" ht="12.75" customHeight="1">
      <c r="A101" s="15" t="s">
        <v>67</v>
      </c>
      <c r="B101" s="18">
        <v>15202.31</v>
      </c>
    </row>
    <row r="102" spans="1:2" ht="12.75" customHeight="1">
      <c r="A102" s="15" t="s">
        <v>68</v>
      </c>
      <c r="B102" s="24">
        <v>120074.89</v>
      </c>
    </row>
    <row r="103" spans="1:2" ht="12.75" customHeight="1">
      <c r="A103" s="15"/>
      <c r="B103" s="18"/>
    </row>
    <row r="104" spans="1:2" ht="15.75" thickBot="1">
      <c r="A104" s="19" t="s">
        <v>76</v>
      </c>
      <c r="B104" s="25">
        <f>SUM(B99:B103)</f>
        <v>219235.22</v>
      </c>
    </row>
    <row r="105" spans="1:2" ht="12.75" customHeight="1" thickTop="1">
      <c r="A105" s="15"/>
      <c r="B105" s="18"/>
    </row>
    <row r="106" spans="1:2" ht="12.75" customHeight="1">
      <c r="A106" s="15"/>
      <c r="B106" s="18"/>
    </row>
    <row r="107" spans="1:2" ht="12.75" customHeight="1">
      <c r="A107" s="26"/>
      <c r="B107" s="18"/>
    </row>
    <row r="108" spans="1:2" ht="12.75" customHeight="1">
      <c r="A108" s="15"/>
      <c r="B108" s="18"/>
    </row>
    <row r="109" spans="1:2" ht="12.75" customHeight="1">
      <c r="A109" s="15"/>
      <c r="B109" s="18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1" ht="12.75">
      <c r="A121" s="27"/>
    </row>
    <row r="122" ht="12.75">
      <c r="A122" s="27"/>
    </row>
    <row r="123" ht="12.75">
      <c r="A123" s="27"/>
    </row>
    <row r="124" ht="12.75">
      <c r="A124" s="27"/>
    </row>
    <row r="125" ht="12.75">
      <c r="A125" s="27"/>
    </row>
    <row r="126" ht="12.75">
      <c r="A126" s="27"/>
    </row>
    <row r="127" ht="12.75">
      <c r="A127" s="27"/>
    </row>
    <row r="128" ht="12.75">
      <c r="A128" s="27"/>
    </row>
    <row r="129" ht="12.75">
      <c r="A129" s="27"/>
    </row>
    <row r="130" ht="12.75">
      <c r="A130" s="27"/>
    </row>
    <row r="131" ht="12.75">
      <c r="A131" s="27"/>
    </row>
    <row r="132" ht="12.75">
      <c r="A132" s="27"/>
    </row>
    <row r="133" ht="12.75">
      <c r="A133" s="27"/>
    </row>
    <row r="134" ht="12.75">
      <c r="A134" s="27"/>
    </row>
    <row r="135" ht="12.75">
      <c r="A135" s="27"/>
    </row>
    <row r="136" ht="12.75">
      <c r="A136" s="27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 al 30 de septiembre de 2013
Valores en RD$
</oddHeader>
  </headerFooter>
  <rowBreaks count="3" manualBreakCount="3">
    <brk id="27" max="255" man="1"/>
    <brk id="5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2014-01-30T13:32:35Z</cp:lastPrinted>
  <dcterms:created xsi:type="dcterms:W3CDTF">1999-04-24T14:30:54Z</dcterms:created>
  <dcterms:modified xsi:type="dcterms:W3CDTF">2014-01-31T15:35:19Z</dcterms:modified>
  <cp:category/>
  <cp:version/>
  <cp:contentType/>
  <cp:contentStatus/>
</cp:coreProperties>
</file>