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externalReferences>
    <externalReference r:id="rId5"/>
  </externalReferences>
  <definedNames>
    <definedName name="_xlnm.Print_Area" localSheetId="0">'ER'!$A$2:$E$40</definedName>
  </definedNames>
  <calcPr fullCalcOnLoad="1"/>
</workbook>
</file>

<file path=xl/sharedStrings.xml><?xml version="1.0" encoding="utf-8"?>
<sst xmlns="http://schemas.openxmlformats.org/spreadsheetml/2006/main" count="124" uniqueCount="105">
  <si>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</si>
  <si>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</si>
  <si>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</si>
  <si>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</si>
  <si>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</si>
  <si>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</si>
  <si>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</si>
  <si>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</si>
  <si>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</si>
  <si>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</si>
  <si>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</si>
  <si>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</si>
  <si>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</si>
  <si>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</si>
  <si>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</si>
  <si>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</si>
  <si>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</si>
  <si>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</si>
  <si>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</si>
  <si>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</si>
  <si>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</si>
  <si>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</si>
  <si>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</si>
  <si>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</si>
  <si>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</si>
  <si>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</si>
  <si>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</si>
  <si>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</si>
  <si>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</si>
  <si>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</si>
  <si>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</si>
  <si>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</si>
  <si>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</si>
  <si>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</si>
  <si>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</si>
  <si>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</si>
  <si>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</si>
  <si>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</si>
  <si>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</si>
  <si>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</si>
  <si>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</si>
  <si>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</si>
  <si>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</si>
  <si>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</si>
  <si>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</si>
  <si>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</si>
  <si>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</si>
  <si>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</si>
  <si>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</si>
  <si>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</si>
  <si>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</si>
  <si>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</si>
  <si>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</si>
  <si>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</si>
  <si>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</si>
  <si>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</si>
  <si>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</si>
  <si>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</si>
  <si>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</si>
  <si>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</si>
  <si>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</si>
  <si>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</si>
  <si>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</si>
  <si>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</si>
  <si>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</si>
  <si>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</si>
  <si>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Agromercado Mercado El Valle</t>
  </si>
  <si>
    <t>Unidades Móviles, Ferias y Aguinaldos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</si>
  <si>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</si>
  <si>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</si>
  <si>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</si>
  <si>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</si>
  <si>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</si>
  <si>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</si>
  <si>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</si>
  <si>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</si>
  <si>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</si>
  <si>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</si>
  <si>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</si>
  <si>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</si>
  <si>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</si>
  <si>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</si>
  <si>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</si>
  <si>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</si>
  <si>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</si>
  <si>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</si>
  <si>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</si>
  <si>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</si>
  <si>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</si>
  <si>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</si>
  <si>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</si>
  <si>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</si>
  <si>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</si>
  <si>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</si>
  <si>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</si>
  <si>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</si>
  <si>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</si>
  <si>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Impuestos y Seguros No Retenidos</t>
  </si>
  <si>
    <t>Septiembre</t>
  </si>
  <si>
    <t>Al 30-09-2014</t>
  </si>
  <si>
    <t>Resultado del Periodo  Enero-Septiembre  2014</t>
  </si>
  <si>
    <t>“Año de la Superación del Analfabetismo”</t>
  </si>
  <si>
    <t>Estado de Resultados</t>
  </si>
  <si>
    <t>Del 1 de enero al 30 de septiembre de 2014</t>
  </si>
  <si>
    <t>(Valores en RD$)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</si>
</sst>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7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8" fillId="0" borderId="0" xfId="81" applyNumberFormat="1" applyFont="1" applyAlignment="1">
      <alignment horizontal="centerContinuous"/>
      <protection/>
    </xf>
    <xf numFmtId="4" fontId="29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40" fontId="66" fillId="0" borderId="0" xfId="0" applyNumberFormat="1" applyFont="1" applyBorder="1" applyAlignment="1">
      <alignment horizontal="right"/>
    </xf>
    <xf numFmtId="40" fontId="66" fillId="0" borderId="11" xfId="0" applyNumberFormat="1" applyFont="1" applyBorder="1" applyAlignment="1">
      <alignment horizontal="right"/>
    </xf>
    <xf numFmtId="4" fontId="15" fillId="0" borderId="11" xfId="81" applyNumberFormat="1" applyFont="1" applyBorder="1">
      <alignment/>
      <protection/>
    </xf>
    <xf numFmtId="0" fontId="6" fillId="0" borderId="0" xfId="82" applyFont="1" applyAlignment="1">
      <alignment horizontal="right"/>
      <protection/>
    </xf>
    <xf numFmtId="0" fontId="7" fillId="0" borderId="0" xfId="82" applyFont="1" applyAlignment="1">
      <alignment horizontal="right"/>
      <protection/>
    </xf>
    <xf numFmtId="39" fontId="7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4" fillId="0" borderId="0" xfId="82" applyNumberFormat="1" applyAlignment="1">
      <alignment horizontal="right"/>
      <protection/>
    </xf>
    <xf numFmtId="0" fontId="4" fillId="0" borderId="0" xfId="82" applyAlignment="1">
      <alignment horizontal="right"/>
      <protection/>
    </xf>
    <xf numFmtId="3" fontId="14" fillId="0" borderId="0" xfId="82" applyNumberFormat="1" applyFont="1" applyAlignment="1">
      <alignment horizontal="right"/>
      <protection/>
    </xf>
    <xf numFmtId="3" fontId="4" fillId="0" borderId="0" xfId="82" applyNumberFormat="1" applyAlignment="1">
      <alignment horizontal="right"/>
      <protection/>
    </xf>
    <xf numFmtId="39" fontId="7" fillId="0" borderId="0" xfId="82" applyNumberFormat="1" applyFont="1" applyBorder="1" applyAlignment="1">
      <alignment/>
      <protection/>
    </xf>
    <xf numFmtId="3" fontId="15" fillId="0" borderId="12" xfId="81" applyNumberFormat="1" applyFont="1" applyFill="1" applyBorder="1" applyAlignment="1">
      <alignment horizontal="center"/>
      <protection/>
    </xf>
    <xf numFmtId="4" fontId="15" fillId="0" borderId="12" xfId="81" applyNumberFormat="1" applyFont="1" applyBorder="1" applyAlignment="1">
      <alignment horizontal="center"/>
      <protection/>
    </xf>
    <xf numFmtId="0" fontId="20" fillId="0" borderId="0" xfId="81" applyFont="1" applyAlignment="1" quotePrefix="1">
      <alignment horizontal="left"/>
      <protection/>
    </xf>
    <xf numFmtId="0" fontId="1" fillId="0" borderId="0" xfId="81" applyFont="1" applyAlignment="1" quotePrefix="1">
      <alignment horizontal="left"/>
      <protection/>
    </xf>
    <xf numFmtId="3" fontId="30" fillId="0" borderId="12" xfId="81" applyNumberFormat="1" applyFont="1" applyFill="1" applyBorder="1" applyAlignment="1">
      <alignment horizontal="center"/>
      <protection/>
    </xf>
    <xf numFmtId="4" fontId="30" fillId="0" borderId="12" xfId="81" applyNumberFormat="1" applyFont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32" fillId="0" borderId="0" xfId="82" applyFont="1" applyAlignment="1">
      <alignment horizontal="center"/>
      <protection/>
    </xf>
    <xf numFmtId="0" fontId="9" fillId="0" borderId="0" xfId="82" applyFont="1" applyAlignment="1">
      <alignment horizontal="center"/>
      <protection/>
    </xf>
    <xf numFmtId="0" fontId="15" fillId="0" borderId="0" xfId="82" applyFont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</xdr:row>
      <xdr:rowOff>76200</xdr:rowOff>
    </xdr:from>
    <xdr:to>
      <xdr:col>4</xdr:col>
      <xdr:colOff>1438275</xdr:colOff>
      <xdr:row>8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7038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30%20SEPTIEMBRE%202014%20INES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BCE.GRAL"/>
      <sheetName val="E.RDO."/>
      <sheetName val="CC"/>
      <sheetName val="CP-ANALISIS"/>
      <sheetName val="CP"/>
      <sheetName val="Hoja2"/>
      <sheetName val="D.PUB."/>
      <sheetName val="PREST. LABORALES"/>
      <sheetName val="CO-BI"/>
      <sheetName val="GPA"/>
      <sheetName val="A.FIJOS"/>
      <sheetName val="GTOS-RESUMEN"/>
      <sheetName val="GTOS-DETALLE"/>
      <sheetName val="Hoja1"/>
    </sheetNames>
    <sheetDataSet>
      <sheetData sheetId="11">
        <row r="120">
          <cell r="E120">
            <v>313533.43999999994</v>
          </cell>
          <cell r="G120">
            <v>5612707.84</v>
          </cell>
        </row>
        <row r="152">
          <cell r="D152">
            <v>20672</v>
          </cell>
          <cell r="F152">
            <v>522315.52</v>
          </cell>
        </row>
        <row r="153">
          <cell r="D153">
            <v>1280</v>
          </cell>
          <cell r="F153">
            <v>674437.96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tabSelected="1" zoomScalePageLayoutView="0" workbookViewId="0" topLeftCell="A25">
      <selection activeCell="E38" sqref="E38"/>
    </sheetView>
  </sheetViews>
  <sheetFormatPr defaultColWidth="12.00390625" defaultRowHeight="12.75"/>
  <cols>
    <col min="1" max="1" width="0.12890625" style="1" customWidth="1"/>
    <col min="2" max="2" width="46.875" style="1" customWidth="1"/>
    <col min="3" max="3" width="9.375" style="9" bestFit="1" customWidth="1"/>
    <col min="4" max="4" width="19.875" style="78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0"/>
      <c r="E9" s="8"/>
      <c r="F9" s="31"/>
    </row>
    <row r="10" spans="1:6" ht="18.75" customHeight="1">
      <c r="A10" s="86" t="s">
        <v>101</v>
      </c>
      <c r="B10" s="86"/>
      <c r="C10" s="86"/>
      <c r="D10" s="86"/>
      <c r="E10" s="86"/>
      <c r="F10" s="31"/>
    </row>
    <row r="11" spans="2:6" ht="22.5" customHeight="1">
      <c r="B11" s="87" t="s">
        <v>102</v>
      </c>
      <c r="C11" s="87"/>
      <c r="D11" s="87"/>
      <c r="E11" s="87"/>
      <c r="F11" s="31"/>
    </row>
    <row r="12" spans="2:6" ht="18.75" customHeight="1">
      <c r="B12" s="88" t="s">
        <v>103</v>
      </c>
      <c r="C12" s="88"/>
      <c r="D12" s="88"/>
      <c r="E12" s="88"/>
      <c r="F12" s="31"/>
    </row>
    <row r="13" spans="2:6" ht="18.75" customHeight="1">
      <c r="B13" s="89" t="s">
        <v>104</v>
      </c>
      <c r="C13" s="89"/>
      <c r="D13" s="89"/>
      <c r="E13" s="89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80" t="s">
        <v>98</v>
      </c>
      <c r="E15" s="81" t="s">
        <v>99</v>
      </c>
      <c r="F15" s="31"/>
    </row>
    <row r="16" spans="2:6" ht="18.75">
      <c r="B16" s="2" t="s">
        <v>5</v>
      </c>
      <c r="C16" s="32"/>
      <c r="D16" s="71"/>
      <c r="E16" s="29"/>
      <c r="F16" s="31"/>
    </row>
    <row r="17" spans="2:6" ht="15.75">
      <c r="B17" s="32"/>
      <c r="C17" s="32"/>
      <c r="D17" s="71"/>
      <c r="E17" s="33"/>
      <c r="F17" s="31"/>
    </row>
    <row r="18" spans="2:6" ht="15.75">
      <c r="B18" s="3" t="s">
        <v>9</v>
      </c>
      <c r="C18" s="28" t="s">
        <v>59</v>
      </c>
      <c r="D18" s="34">
        <v>3975987.82</v>
      </c>
      <c r="E18" s="34">
        <v>52105498.849999994</v>
      </c>
      <c r="F18" s="31"/>
    </row>
    <row r="19" spans="2:6" ht="15.75">
      <c r="B19" s="3" t="s">
        <v>63</v>
      </c>
      <c r="C19" s="28"/>
      <c r="D19" s="65">
        <v>30062149</v>
      </c>
      <c r="E19" s="65">
        <v>270559341</v>
      </c>
      <c r="F19" s="31"/>
    </row>
    <row r="20" spans="2:6" ht="15.75">
      <c r="B20" s="3" t="s">
        <v>64</v>
      </c>
      <c r="C20" s="3"/>
      <c r="D20" s="66">
        <v>39333334</v>
      </c>
      <c r="E20" s="66">
        <v>354000006</v>
      </c>
      <c r="F20" s="31"/>
    </row>
    <row r="21" spans="2:6" ht="15.75">
      <c r="B21" s="3"/>
      <c r="C21" s="3"/>
      <c r="D21" s="72"/>
      <c r="E21" s="36"/>
      <c r="F21" s="31"/>
    </row>
    <row r="22" spans="2:6" ht="15.75">
      <c r="B22" s="7" t="s">
        <v>0</v>
      </c>
      <c r="C22" s="7"/>
      <c r="D22" s="36">
        <f>SUM(D18:D21)</f>
        <v>73371470.82</v>
      </c>
      <c r="E22" s="36">
        <f>SUM(E18:E21)</f>
        <v>676664845.85</v>
      </c>
      <c r="F22" s="31"/>
    </row>
    <row r="23" spans="2:6" ht="15.75">
      <c r="B23" s="3"/>
      <c r="C23" s="3"/>
      <c r="D23" s="72"/>
      <c r="E23" s="36"/>
      <c r="F23" s="31"/>
    </row>
    <row r="24" spans="2:6" ht="15.75">
      <c r="B24" s="7" t="s">
        <v>6</v>
      </c>
      <c r="C24" s="7"/>
      <c r="D24" s="73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5089264.359999999</v>
      </c>
      <c r="E25" s="35">
        <f>+AER!C52</f>
        <v>66696585.660000004</v>
      </c>
      <c r="F25" s="31"/>
    </row>
    <row r="26" spans="2:6" ht="15.75">
      <c r="B26" s="32"/>
      <c r="C26" s="32"/>
      <c r="D26" s="72"/>
      <c r="E26" s="34"/>
      <c r="F26" s="31"/>
    </row>
    <row r="27" spans="2:6" ht="15.75">
      <c r="B27" s="6" t="s">
        <v>1</v>
      </c>
      <c r="C27" s="6"/>
      <c r="D27" s="37">
        <f>+D22-D25</f>
        <v>68282206.46</v>
      </c>
      <c r="E27" s="37">
        <f>+E22-E25</f>
        <v>609968260.19</v>
      </c>
      <c r="F27" s="31"/>
    </row>
    <row r="28" spans="2:6" ht="15.75">
      <c r="B28" s="38"/>
      <c r="C28" s="38"/>
      <c r="D28" s="74"/>
      <c r="E28" s="37"/>
      <c r="F28" s="31"/>
    </row>
    <row r="29" spans="2:6" ht="15.75">
      <c r="B29" s="38"/>
      <c r="C29" s="38"/>
      <c r="D29" s="74"/>
      <c r="E29" s="39"/>
      <c r="F29" s="31"/>
    </row>
    <row r="30" spans="2:6" ht="15.75">
      <c r="B30" s="4" t="s">
        <v>8</v>
      </c>
      <c r="C30" s="28" t="s">
        <v>61</v>
      </c>
      <c r="D30" s="79">
        <f>+AER!B105</f>
        <v>109976421.16</v>
      </c>
      <c r="E30" s="40">
        <f>+AER!C105</f>
        <v>902879078.13</v>
      </c>
      <c r="F30" s="31"/>
    </row>
    <row r="31" spans="2:6" ht="15.75">
      <c r="B31" s="3" t="s">
        <v>7</v>
      </c>
      <c r="C31" s="28" t="s">
        <v>62</v>
      </c>
      <c r="D31" s="35">
        <f>+AER!B114</f>
        <v>312365.25</v>
      </c>
      <c r="E31" s="41">
        <f>+AER!C114</f>
        <v>4172112.7600000002</v>
      </c>
      <c r="F31" s="31"/>
    </row>
    <row r="32" spans="2:6" ht="15.75">
      <c r="B32" s="3"/>
      <c r="C32" s="3"/>
      <c r="D32" s="72"/>
      <c r="E32" s="42"/>
      <c r="F32" s="31"/>
    </row>
    <row r="33" spans="2:6" ht="15.75">
      <c r="B33" s="5" t="s">
        <v>2</v>
      </c>
      <c r="C33" s="5"/>
      <c r="D33" s="43">
        <f>SUM(D30:D32)</f>
        <v>110288786.41</v>
      </c>
      <c r="E33" s="43">
        <f>SUM(E30:E32)</f>
        <v>907051190.89</v>
      </c>
      <c r="F33" s="44"/>
    </row>
    <row r="34" spans="2:6" ht="15.75">
      <c r="B34" s="32"/>
      <c r="C34" s="32"/>
      <c r="D34" s="72"/>
      <c r="E34" s="34"/>
      <c r="F34" s="31"/>
    </row>
    <row r="35" spans="2:6" ht="15.75">
      <c r="B35" s="6" t="s">
        <v>3</v>
      </c>
      <c r="C35" s="6"/>
      <c r="D35" s="45">
        <f>D27-D33</f>
        <v>-42006579.95</v>
      </c>
      <c r="E35" s="45">
        <f>E27-E33</f>
        <v>-297082930.6999999</v>
      </c>
      <c r="F35" s="31"/>
    </row>
    <row r="36" spans="2:6" ht="15.75">
      <c r="B36" s="38"/>
      <c r="C36" s="38"/>
      <c r="D36" s="74"/>
      <c r="E36" s="37"/>
      <c r="F36" s="31"/>
    </row>
    <row r="37" spans="2:6" ht="15.75">
      <c r="B37" s="6" t="s">
        <v>4</v>
      </c>
      <c r="C37" s="6"/>
      <c r="D37" s="35">
        <v>475829.18</v>
      </c>
      <c r="E37" s="41">
        <v>3705555.92</v>
      </c>
      <c r="F37" s="31"/>
    </row>
    <row r="38" spans="2:6" ht="12.75">
      <c r="B38" s="31"/>
      <c r="C38" s="31"/>
      <c r="D38" s="75"/>
      <c r="E38" s="46"/>
      <c r="F38" s="31"/>
    </row>
    <row r="39" spans="2:6" ht="16.5" thickBot="1">
      <c r="B39" s="6" t="s">
        <v>100</v>
      </c>
      <c r="C39" s="6"/>
      <c r="D39" s="47">
        <f>+D37+D35</f>
        <v>-41530750.77</v>
      </c>
      <c r="E39" s="47">
        <f>+E37+E35</f>
        <v>-293377374.7799999</v>
      </c>
      <c r="F39" s="31"/>
    </row>
    <row r="40" spans="2:6" ht="13.5" thickTop="1">
      <c r="B40" s="31"/>
      <c r="C40" s="31"/>
      <c r="D40" s="76"/>
      <c r="E40" s="44"/>
      <c r="F40" s="31"/>
    </row>
    <row r="43" spans="1:4" ht="12.75">
      <c r="A43" s="10"/>
      <c r="B43" s="10"/>
      <c r="C43" s="11"/>
      <c r="D43" s="77"/>
    </row>
    <row r="44" spans="1:4" ht="12.75">
      <c r="A44" s="10"/>
      <c r="B44" s="10"/>
      <c r="C44" s="11"/>
      <c r="D44" s="77"/>
    </row>
    <row r="45" spans="1:4" ht="12.75">
      <c r="A45" s="10"/>
      <c r="B45" s="10"/>
      <c r="C45" s="11"/>
      <c r="D45" s="77"/>
    </row>
    <row r="46" spans="1:4" ht="12.75">
      <c r="A46" s="10"/>
      <c r="B46" s="10"/>
      <c r="C46" s="11"/>
      <c r="D46" s="77"/>
    </row>
  </sheetData>
  <sheetProtection/>
  <mergeCells count="4">
    <mergeCell ref="A10:E10"/>
    <mergeCell ref="B11:E11"/>
    <mergeCell ref="B12:E12"/>
    <mergeCell ref="B13:E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zoomScale="160" zoomScaleNormal="160" zoomScalePageLayoutView="0" workbookViewId="0" topLeftCell="A86">
      <selection activeCell="C78" sqref="C78"/>
    </sheetView>
  </sheetViews>
  <sheetFormatPr defaultColWidth="12.00390625" defaultRowHeight="12.75"/>
  <cols>
    <col min="1" max="1" width="55.75390625" style="13" bestFit="1" customWidth="1"/>
    <col min="2" max="2" width="15.75390625" style="48" bestFit="1" customWidth="1"/>
    <col min="3" max="3" width="16.25390625" style="30" bestFit="1" customWidth="1"/>
    <col min="4" max="16384" width="12.00390625" style="13" customWidth="1"/>
  </cols>
  <sheetData>
    <row r="1" ht="15">
      <c r="A1" s="82" t="s">
        <v>89</v>
      </c>
    </row>
    <row r="2" spans="2:3" ht="12.75">
      <c r="B2" s="84" t="s">
        <v>98</v>
      </c>
      <c r="C2" s="85" t="s">
        <v>99</v>
      </c>
    </row>
    <row r="3" ht="12.75">
      <c r="A3" s="14" t="s">
        <v>32</v>
      </c>
    </row>
    <row r="4" spans="1:5" ht="12.75">
      <c r="A4" s="15" t="s">
        <v>33</v>
      </c>
      <c r="B4" s="49">
        <v>443479.37</v>
      </c>
      <c r="C4" s="49">
        <v>6611295.7</v>
      </c>
      <c r="D4" s="15"/>
      <c r="E4" s="50"/>
    </row>
    <row r="5" spans="1:5" ht="12.75">
      <c r="A5" s="15" t="s">
        <v>34</v>
      </c>
      <c r="B5" s="49">
        <v>389678.85</v>
      </c>
      <c r="C5" s="49">
        <v>6485781.06</v>
      </c>
      <c r="D5" s="15"/>
      <c r="E5" s="51"/>
    </row>
    <row r="6" spans="1:5" ht="12.75">
      <c r="A6" s="15" t="s">
        <v>35</v>
      </c>
      <c r="B6" s="49">
        <v>666300.87</v>
      </c>
      <c r="C6" s="49">
        <v>7149734.81</v>
      </c>
      <c r="D6" s="15"/>
      <c r="E6" s="51"/>
    </row>
    <row r="7" spans="1:5" ht="12.75">
      <c r="A7" s="15" t="s">
        <v>36</v>
      </c>
      <c r="B7" s="49">
        <v>495120.01</v>
      </c>
      <c r="C7" s="49">
        <v>5628013.13</v>
      </c>
      <c r="D7" s="15"/>
      <c r="E7" s="51"/>
    </row>
    <row r="8" spans="1:5" ht="12.75">
      <c r="A8" s="15" t="s">
        <v>37</v>
      </c>
      <c r="B8" s="49">
        <v>467805.42</v>
      </c>
      <c r="C8" s="49">
        <v>4206066.36</v>
      </c>
      <c r="D8" s="15"/>
      <c r="E8" s="51"/>
    </row>
    <row r="9" spans="1:5" ht="12.75">
      <c r="A9" s="15" t="s">
        <v>38</v>
      </c>
      <c r="B9" s="49">
        <v>242270.5</v>
      </c>
      <c r="C9" s="49">
        <v>2093241.77</v>
      </c>
      <c r="D9" s="15"/>
      <c r="E9" s="51"/>
    </row>
    <row r="10" spans="1:5" ht="12.75">
      <c r="A10" s="15" t="s">
        <v>39</v>
      </c>
      <c r="B10" s="49">
        <v>268789.88</v>
      </c>
      <c r="C10" s="49">
        <v>4063435.97</v>
      </c>
      <c r="D10" s="15"/>
      <c r="E10" s="51"/>
    </row>
    <row r="11" spans="1:5" ht="12.75">
      <c r="A11" s="15" t="s">
        <v>41</v>
      </c>
      <c r="B11" s="49">
        <v>275540.99</v>
      </c>
      <c r="C11" s="49">
        <v>2677059.43</v>
      </c>
      <c r="D11" s="15"/>
      <c r="E11" s="51"/>
    </row>
    <row r="12" spans="1:5" ht="12.75">
      <c r="A12" s="15" t="s">
        <v>40</v>
      </c>
      <c r="B12" s="49">
        <v>88446.16</v>
      </c>
      <c r="C12" s="49">
        <v>3438848.92</v>
      </c>
      <c r="D12" s="15"/>
      <c r="E12" s="51"/>
    </row>
    <row r="13" spans="1:5" ht="12.75">
      <c r="A13" s="15" t="s">
        <v>65</v>
      </c>
      <c r="B13" s="49">
        <v>238444.9</v>
      </c>
      <c r="C13" s="49">
        <v>2434242.29</v>
      </c>
      <c r="D13" s="15"/>
      <c r="E13" s="51"/>
    </row>
    <row r="14" spans="1:5" ht="12.75">
      <c r="A14" s="15" t="s">
        <v>66</v>
      </c>
      <c r="B14" s="52">
        <v>138012.87</v>
      </c>
      <c r="C14" s="52">
        <v>1997888.4100000001</v>
      </c>
      <c r="D14" s="15"/>
      <c r="E14" s="51"/>
    </row>
    <row r="15" spans="1:3" ht="20.25" customHeight="1">
      <c r="A15" s="16" t="s">
        <v>42</v>
      </c>
      <c r="B15" s="54">
        <f>SUM(B4:B14)</f>
        <v>3713889.82</v>
      </c>
      <c r="C15" s="54">
        <f>SUM(C4:C14)</f>
        <v>46785607.849999994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v>1000</v>
      </c>
      <c r="C19" s="30">
        <v>526904</v>
      </c>
    </row>
    <row r="20" spans="1:3" ht="12.75">
      <c r="A20" s="15" t="s">
        <v>45</v>
      </c>
      <c r="B20" s="55">
        <v>244948</v>
      </c>
      <c r="C20" s="30">
        <v>4384928</v>
      </c>
    </row>
    <row r="21" spans="1:3" ht="12.75">
      <c r="A21" s="15" t="s">
        <v>67</v>
      </c>
      <c r="B21" s="52">
        <v>16150</v>
      </c>
      <c r="C21" s="56">
        <v>408059</v>
      </c>
    </row>
    <row r="23" spans="1:3" ht="12.75">
      <c r="A23" s="16" t="s">
        <v>46</v>
      </c>
      <c r="B23" s="56">
        <f>SUM(B19:B21)</f>
        <v>262098</v>
      </c>
      <c r="C23" s="56">
        <f>SUM(C19:C21)</f>
        <v>5319891</v>
      </c>
    </row>
    <row r="25" spans="1:3" ht="15.75" thickBot="1">
      <c r="A25" s="19" t="s">
        <v>90</v>
      </c>
      <c r="B25" s="20">
        <f>+B15+B23</f>
        <v>3975987.82</v>
      </c>
      <c r="C25" s="20">
        <f>+C15+C23</f>
        <v>52105498.849999994</v>
      </c>
    </row>
    <row r="26" spans="1:3" ht="15.75" thickTop="1">
      <c r="A26" s="19"/>
      <c r="B26" s="57"/>
      <c r="C26" s="58"/>
    </row>
    <row r="27" ht="12.75">
      <c r="A27" s="83" t="s">
        <v>91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567653.59</v>
      </c>
      <c r="C30" s="67">
        <v>8461944.64</v>
      </c>
    </row>
    <row r="31" spans="1:3" ht="12.75">
      <c r="A31" s="15" t="s">
        <v>34</v>
      </c>
      <c r="B31" s="49">
        <v>498788.92</v>
      </c>
      <c r="C31" s="67">
        <v>8301802</v>
      </c>
    </row>
    <row r="32" spans="1:3" ht="12.75">
      <c r="A32" s="15" t="s">
        <v>35</v>
      </c>
      <c r="B32" s="49">
        <v>852865.11</v>
      </c>
      <c r="C32" s="67">
        <v>9152670.8</v>
      </c>
    </row>
    <row r="33" spans="1:3" ht="12.75">
      <c r="A33" s="15" t="s">
        <v>36</v>
      </c>
      <c r="B33" s="49">
        <v>633753.61</v>
      </c>
      <c r="C33" s="67">
        <v>7204546.7</v>
      </c>
    </row>
    <row r="34" spans="1:3" ht="12.75">
      <c r="A34" s="15" t="s">
        <v>37</v>
      </c>
      <c r="B34" s="49">
        <v>598790.93</v>
      </c>
      <c r="C34" s="67">
        <v>5383776.45</v>
      </c>
    </row>
    <row r="35" spans="1:3" ht="12.75">
      <c r="A35" s="15" t="s">
        <v>38</v>
      </c>
      <c r="B35" s="49">
        <v>310106.24</v>
      </c>
      <c r="C35" s="67">
        <v>2679381.67</v>
      </c>
    </row>
    <row r="36" spans="1:3" ht="12.75">
      <c r="A36" s="15" t="s">
        <v>39</v>
      </c>
      <c r="B36" s="49">
        <v>344051.04</v>
      </c>
      <c r="C36" s="67">
        <v>5201332.56</v>
      </c>
    </row>
    <row r="37" spans="1:3" ht="12.75">
      <c r="A37" s="15" t="s">
        <v>41</v>
      </c>
      <c r="B37" s="49">
        <v>352692.46</v>
      </c>
      <c r="C37" s="67">
        <v>3426816.08</v>
      </c>
    </row>
    <row r="38" spans="1:3" ht="12.75">
      <c r="A38" s="15" t="s">
        <v>40</v>
      </c>
      <c r="B38" s="49">
        <v>113211.08</v>
      </c>
      <c r="C38" s="67">
        <v>4401726.15</v>
      </c>
    </row>
    <row r="39" spans="1:3" ht="12.75">
      <c r="A39" s="15" t="s">
        <v>65</v>
      </c>
      <c r="B39" s="49">
        <v>305209.47</v>
      </c>
      <c r="C39" s="67">
        <v>3115830.12</v>
      </c>
    </row>
    <row r="40" spans="1:3" ht="12.75">
      <c r="A40" s="15" t="s">
        <v>66</v>
      </c>
      <c r="B40" s="52">
        <v>176656.47</v>
      </c>
      <c r="C40" s="68">
        <v>2557297.17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4753778.92</v>
      </c>
      <c r="C42" s="54">
        <f>SUM(C30:C41)</f>
        <v>59887124.34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f>+'[1]E.RDO.'!D153</f>
        <v>1280</v>
      </c>
      <c r="C46" s="55">
        <f>+'[1]E.RDO.'!F153</f>
        <v>674437.96</v>
      </c>
    </row>
    <row r="47" spans="1:3" ht="12.75">
      <c r="A47" s="15" t="s">
        <v>45</v>
      </c>
      <c r="B47" s="55">
        <f>+'[1]E.RDO.'!E120</f>
        <v>313533.43999999994</v>
      </c>
      <c r="C47" s="55">
        <f>+'[1]E.RDO.'!G120</f>
        <v>5612707.84</v>
      </c>
    </row>
    <row r="48" spans="1:3" ht="12.75">
      <c r="A48" s="15" t="s">
        <v>67</v>
      </c>
      <c r="B48" s="52">
        <f>+'[1]E.RDO.'!D152</f>
        <v>20672</v>
      </c>
      <c r="C48" s="52">
        <f>+'[1]E.RDO.'!F152</f>
        <v>522315.52</v>
      </c>
    </row>
    <row r="50" spans="1:3" ht="12.75">
      <c r="A50" s="16" t="s">
        <v>46</v>
      </c>
      <c r="B50" s="69">
        <f>SUM(B46:B48)</f>
        <v>335485.43999999994</v>
      </c>
      <c r="C50" s="69">
        <f>SUM(C46:C48)</f>
        <v>6809461.32</v>
      </c>
    </row>
    <row r="51" ht="7.5" customHeight="1"/>
    <row r="52" spans="1:3" ht="15.75" thickBot="1">
      <c r="A52" s="19" t="s">
        <v>92</v>
      </c>
      <c r="B52" s="20">
        <f>+B50+B42</f>
        <v>5089264.359999999</v>
      </c>
      <c r="C52" s="20">
        <f>+C50+C42</f>
        <v>66696585.660000004</v>
      </c>
    </row>
    <row r="53" spans="1:3" ht="15.75" thickTop="1">
      <c r="A53" s="19"/>
      <c r="B53" s="57"/>
      <c r="C53" s="58"/>
    </row>
    <row r="54" spans="1:3" ht="15">
      <c r="A54" s="82" t="s">
        <v>93</v>
      </c>
      <c r="B54" s="59"/>
      <c r="C54" s="60"/>
    </row>
    <row r="55" spans="1:3" ht="12.75">
      <c r="A55" s="22" t="s">
        <v>20</v>
      </c>
      <c r="B55" s="49">
        <v>35497510.71</v>
      </c>
      <c r="C55" s="49">
        <v>304118698.36</v>
      </c>
    </row>
    <row r="56" spans="1:3" ht="12.75">
      <c r="A56" s="22" t="s">
        <v>21</v>
      </c>
      <c r="B56" s="49">
        <v>57452.68</v>
      </c>
      <c r="C56" s="49">
        <v>1208943.83</v>
      </c>
    </row>
    <row r="57" spans="1:3" ht="12.75" hidden="1">
      <c r="A57" s="22" t="s">
        <v>68</v>
      </c>
      <c r="B57" s="49"/>
      <c r="C57" s="49"/>
    </row>
    <row r="58" spans="1:3" ht="12.75">
      <c r="A58" s="22" t="s">
        <v>24</v>
      </c>
      <c r="B58" s="49">
        <v>230750</v>
      </c>
      <c r="C58" s="49">
        <v>5445780.27</v>
      </c>
    </row>
    <row r="59" spans="1:3" ht="12.75">
      <c r="A59" s="22" t="s">
        <v>12</v>
      </c>
      <c r="B59" s="49">
        <v>58147.22</v>
      </c>
      <c r="C59" s="49">
        <v>496552.51999999996</v>
      </c>
    </row>
    <row r="60" spans="1:3" ht="12.75">
      <c r="A60" s="22" t="s">
        <v>48</v>
      </c>
      <c r="B60" s="49">
        <v>2434708.02</v>
      </c>
      <c r="C60" s="49">
        <v>20719689.9</v>
      </c>
    </row>
    <row r="61" spans="1:3" ht="12.75">
      <c r="A61" s="22" t="s">
        <v>13</v>
      </c>
      <c r="B61" s="49">
        <v>2376455.71</v>
      </c>
      <c r="C61" s="49">
        <v>20218894.71</v>
      </c>
    </row>
    <row r="62" spans="1:3" ht="12.75">
      <c r="A62" s="22" t="s">
        <v>22</v>
      </c>
      <c r="B62" s="49">
        <v>343953.43</v>
      </c>
      <c r="C62" s="49">
        <v>2918704.87</v>
      </c>
    </row>
    <row r="63" spans="1:3" ht="12.75">
      <c r="A63" s="22" t="s">
        <v>69</v>
      </c>
      <c r="B63" s="49">
        <v>0</v>
      </c>
      <c r="C63" s="49">
        <v>312504.82</v>
      </c>
    </row>
    <row r="64" spans="1:3" ht="12.75">
      <c r="A64" s="22" t="s">
        <v>70</v>
      </c>
      <c r="B64" s="49">
        <v>0</v>
      </c>
      <c r="C64" s="49">
        <v>135346</v>
      </c>
    </row>
    <row r="65" spans="1:3" ht="12.75">
      <c r="A65" s="22" t="s">
        <v>85</v>
      </c>
      <c r="B65" s="49">
        <v>329666</v>
      </c>
      <c r="C65" s="49">
        <v>3099853.31</v>
      </c>
    </row>
    <row r="66" spans="1:3" ht="12.75">
      <c r="A66" s="22" t="s">
        <v>86</v>
      </c>
      <c r="B66" s="49">
        <v>81930.52</v>
      </c>
      <c r="C66" s="49">
        <v>1683414.19</v>
      </c>
    </row>
    <row r="67" spans="1:3" ht="12.75">
      <c r="A67" s="22" t="s">
        <v>71</v>
      </c>
      <c r="B67" s="49">
        <v>0</v>
      </c>
      <c r="C67" s="49">
        <v>150000</v>
      </c>
    </row>
    <row r="68" spans="1:3" ht="12.75">
      <c r="A68" s="22" t="s">
        <v>72</v>
      </c>
      <c r="B68" s="49">
        <v>0</v>
      </c>
      <c r="C68" s="49">
        <v>42985.1</v>
      </c>
    </row>
    <row r="69" spans="1:3" ht="12.75">
      <c r="A69" s="22" t="s">
        <v>88</v>
      </c>
      <c r="B69" s="49">
        <v>1973782.65</v>
      </c>
      <c r="C69" s="49">
        <v>15567623.93</v>
      </c>
    </row>
    <row r="70" spans="1:3" ht="12.75">
      <c r="A70" s="22" t="s">
        <v>23</v>
      </c>
      <c r="B70" s="49">
        <v>32921</v>
      </c>
      <c r="C70" s="49">
        <v>2189935.61</v>
      </c>
    </row>
    <row r="71" spans="1:3" ht="12.75">
      <c r="A71" s="22" t="s">
        <v>18</v>
      </c>
      <c r="B71" s="49">
        <v>31000</v>
      </c>
      <c r="C71" s="49">
        <v>146730</v>
      </c>
    </row>
    <row r="72" spans="1:3" ht="12.75">
      <c r="A72" s="22" t="s">
        <v>25</v>
      </c>
      <c r="B72" s="49">
        <v>180370.49</v>
      </c>
      <c r="C72" s="49">
        <v>1065429.32</v>
      </c>
    </row>
    <row r="73" spans="1:3" ht="12.75">
      <c r="A73" s="22" t="s">
        <v>49</v>
      </c>
      <c r="B73" s="49">
        <v>264999.98</v>
      </c>
      <c r="C73" s="49">
        <v>2134999.86</v>
      </c>
    </row>
    <row r="74" spans="1:3" ht="12.75">
      <c r="A74" s="22" t="s">
        <v>15</v>
      </c>
      <c r="B74" s="49">
        <v>5000</v>
      </c>
      <c r="C74" s="49">
        <v>174219.42</v>
      </c>
    </row>
    <row r="75" spans="1:3" ht="12.75" customHeight="1">
      <c r="A75" s="22" t="s">
        <v>31</v>
      </c>
      <c r="B75" s="49">
        <v>1964319.98</v>
      </c>
      <c r="C75" s="49">
        <v>16830321.24</v>
      </c>
    </row>
    <row r="76" spans="1:3" ht="12.75" customHeight="1">
      <c r="A76" s="22" t="s">
        <v>26</v>
      </c>
      <c r="B76" s="49">
        <v>1123826.22</v>
      </c>
      <c r="C76" s="49">
        <v>11333128.299999997</v>
      </c>
    </row>
    <row r="77" spans="1:3" ht="12.75" customHeight="1">
      <c r="A77" s="22" t="s">
        <v>17</v>
      </c>
      <c r="B77" s="49">
        <v>379022.29000000004</v>
      </c>
      <c r="C77" s="49">
        <v>4050563.7199999997</v>
      </c>
    </row>
    <row r="78" spans="1:3" ht="12.75" customHeight="1">
      <c r="A78" s="22" t="s">
        <v>50</v>
      </c>
      <c r="B78" s="49">
        <v>3307000</v>
      </c>
      <c r="C78" s="49">
        <v>24290976.16</v>
      </c>
    </row>
    <row r="79" spans="1:3" ht="12.75" customHeight="1">
      <c r="A79" s="22" t="s">
        <v>73</v>
      </c>
      <c r="B79" s="49">
        <v>0</v>
      </c>
      <c r="C79" s="49">
        <v>5009890.58</v>
      </c>
    </row>
    <row r="80" spans="1:3" ht="12.75" customHeight="1">
      <c r="A80" s="22" t="s">
        <v>11</v>
      </c>
      <c r="B80" s="49">
        <v>566850</v>
      </c>
      <c r="C80" s="49">
        <v>4544732.5</v>
      </c>
    </row>
    <row r="81" spans="1:3" ht="12.75" customHeight="1">
      <c r="A81" s="22" t="s">
        <v>27</v>
      </c>
      <c r="B81" s="49">
        <v>87801.24</v>
      </c>
      <c r="C81" s="49">
        <v>715031.79</v>
      </c>
    </row>
    <row r="82" spans="1:3" ht="12.75" customHeight="1">
      <c r="A82" s="22" t="s">
        <v>74</v>
      </c>
      <c r="B82" s="49">
        <v>0</v>
      </c>
      <c r="C82" s="49">
        <v>10310562.7</v>
      </c>
    </row>
    <row r="83" spans="1:3" ht="12.75" customHeight="1">
      <c r="A83" s="22" t="s">
        <v>14</v>
      </c>
      <c r="B83" s="49">
        <v>27000</v>
      </c>
      <c r="C83" s="49">
        <v>732657.77</v>
      </c>
    </row>
    <row r="84" spans="1:3" ht="12.75" customHeight="1">
      <c r="A84" s="22" t="s">
        <v>28</v>
      </c>
      <c r="B84" s="49">
        <v>63130</v>
      </c>
      <c r="C84" s="49">
        <v>1914560</v>
      </c>
    </row>
    <row r="85" spans="1:3" ht="12.75" hidden="1">
      <c r="A85" s="22" t="s">
        <v>75</v>
      </c>
      <c r="B85" s="49"/>
      <c r="C85" s="49"/>
    </row>
    <row r="86" spans="1:3" ht="12.75" customHeight="1">
      <c r="A86" s="22" t="s">
        <v>51</v>
      </c>
      <c r="B86" s="49">
        <v>4300.8</v>
      </c>
      <c r="C86" s="49">
        <v>888351.01</v>
      </c>
    </row>
    <row r="87" spans="1:3" ht="12.75" customHeight="1">
      <c r="A87" s="22" t="s">
        <v>52</v>
      </c>
      <c r="B87" s="49">
        <v>3082.15</v>
      </c>
      <c r="C87" s="49">
        <v>446195.20999999996</v>
      </c>
    </row>
    <row r="88" spans="1:3" ht="12.75" hidden="1">
      <c r="A88" s="22" t="s">
        <v>76</v>
      </c>
      <c r="B88" s="49"/>
      <c r="C88" s="49"/>
    </row>
    <row r="89" spans="1:3" ht="12.75" customHeight="1">
      <c r="A89" s="22" t="s">
        <v>53</v>
      </c>
      <c r="B89" s="49">
        <v>262685.7</v>
      </c>
      <c r="C89" s="49">
        <v>2386630.59</v>
      </c>
    </row>
    <row r="90" spans="1:3" ht="12.75" customHeight="1">
      <c r="A90" s="22" t="s">
        <v>54</v>
      </c>
      <c r="B90" s="49">
        <v>360046.18</v>
      </c>
      <c r="C90" s="49">
        <v>3079308.04</v>
      </c>
    </row>
    <row r="91" spans="1:3" ht="12.75">
      <c r="A91" s="22" t="s">
        <v>29</v>
      </c>
      <c r="B91" s="49">
        <v>131881.71000000002</v>
      </c>
      <c r="C91" s="49">
        <v>2173787.62</v>
      </c>
    </row>
    <row r="92" spans="1:3" ht="12.75" hidden="1">
      <c r="A92" s="22" t="s">
        <v>77</v>
      </c>
      <c r="B92" s="49"/>
      <c r="C92" s="49"/>
    </row>
    <row r="93" spans="1:3" ht="12.75">
      <c r="A93" s="22" t="s">
        <v>87</v>
      </c>
      <c r="B93" s="49">
        <v>7400</v>
      </c>
      <c r="C93" s="49">
        <v>31000</v>
      </c>
    </row>
    <row r="94" spans="1:3" ht="12.75">
      <c r="A94" s="22" t="s">
        <v>78</v>
      </c>
      <c r="B94" s="49">
        <v>14657316.71</v>
      </c>
      <c r="C94" s="49">
        <v>114242012.08</v>
      </c>
    </row>
    <row r="95" spans="1:3" ht="12.75" hidden="1">
      <c r="A95" s="22" t="s">
        <v>97</v>
      </c>
      <c r="B95" s="49"/>
      <c r="C95" s="49"/>
    </row>
    <row r="96" spans="1:3" ht="12.75" customHeight="1">
      <c r="A96" s="22" t="s">
        <v>16</v>
      </c>
      <c r="B96" s="49">
        <v>21678.269999999997</v>
      </c>
      <c r="C96" s="49">
        <v>839779.1</v>
      </c>
    </row>
    <row r="97" spans="1:3" ht="12.75" customHeight="1" hidden="1">
      <c r="A97" s="22" t="s">
        <v>79</v>
      </c>
      <c r="B97" s="49"/>
      <c r="C97" s="49"/>
    </row>
    <row r="98" spans="1:3" ht="12.75" customHeight="1">
      <c r="A98" s="22" t="s">
        <v>55</v>
      </c>
      <c r="B98" s="49">
        <v>40937898.53</v>
      </c>
      <c r="C98" s="49">
        <v>299299964.46</v>
      </c>
    </row>
    <row r="99" spans="1:3" ht="12.75" customHeight="1">
      <c r="A99" s="22" t="s">
        <v>80</v>
      </c>
      <c r="B99" s="49">
        <v>443485.98000000004</v>
      </c>
      <c r="C99" s="49">
        <v>2150688.06</v>
      </c>
    </row>
    <row r="100" spans="1:3" ht="12.75" customHeight="1">
      <c r="A100" s="22" t="s">
        <v>81</v>
      </c>
      <c r="B100" s="49">
        <v>154078.5</v>
      </c>
      <c r="C100" s="49">
        <v>1386706.5</v>
      </c>
    </row>
    <row r="101" spans="1:3" ht="12.75" customHeight="1" hidden="1">
      <c r="A101" s="22" t="s">
        <v>82</v>
      </c>
      <c r="B101" s="49"/>
      <c r="C101" s="49"/>
    </row>
    <row r="102" spans="1:3" ht="12.75" customHeight="1">
      <c r="A102" s="22" t="s">
        <v>56</v>
      </c>
      <c r="B102" s="49">
        <v>1477949.9900000002</v>
      </c>
      <c r="C102" s="49">
        <v>13501685.430000002</v>
      </c>
    </row>
    <row r="103" spans="1:3" ht="12.75">
      <c r="A103" s="22" t="s">
        <v>83</v>
      </c>
      <c r="B103" s="49">
        <v>0</v>
      </c>
      <c r="C103" s="49">
        <v>69000</v>
      </c>
    </row>
    <row r="104" spans="1:3" ht="12.75" customHeight="1">
      <c r="A104" s="22" t="s">
        <v>19</v>
      </c>
      <c r="B104" s="52">
        <v>97018.5</v>
      </c>
      <c r="C104" s="52">
        <v>821239.25</v>
      </c>
    </row>
    <row r="105" spans="1:3" ht="23.25" customHeight="1" thickBot="1">
      <c r="A105" s="19" t="s">
        <v>94</v>
      </c>
      <c r="B105" s="62">
        <f>SUM(B55:B104)</f>
        <v>109976421.16</v>
      </c>
      <c r="C105" s="62">
        <f>SUM(C55:C104)</f>
        <v>902879078.13</v>
      </c>
    </row>
    <row r="106" spans="1:3" ht="9.75" customHeight="1" thickTop="1">
      <c r="A106" s="23"/>
      <c r="B106" s="18"/>
      <c r="C106" s="63"/>
    </row>
    <row r="107" spans="1:3" ht="15" customHeight="1">
      <c r="A107" s="82" t="s">
        <v>95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84</v>
      </c>
      <c r="B109" s="18">
        <v>143273.74</v>
      </c>
      <c r="C109" s="18">
        <v>2462158.39</v>
      </c>
    </row>
    <row r="110" spans="1:3" ht="12.75" customHeight="1">
      <c r="A110" s="15" t="s">
        <v>30</v>
      </c>
      <c r="B110" s="18">
        <v>20200</v>
      </c>
      <c r="C110" s="18">
        <v>738078.54</v>
      </c>
    </row>
    <row r="111" spans="1:3" ht="12.75" customHeight="1">
      <c r="A111" s="15" t="s">
        <v>57</v>
      </c>
      <c r="B111" s="18">
        <v>3792.17</v>
      </c>
      <c r="C111" s="18">
        <v>74819.16</v>
      </c>
    </row>
    <row r="112" spans="1:3" ht="12.75" customHeight="1">
      <c r="A112" s="15" t="s">
        <v>58</v>
      </c>
      <c r="B112" s="24">
        <v>145099.34</v>
      </c>
      <c r="C112" s="24">
        <v>897056.67</v>
      </c>
    </row>
    <row r="113" spans="1:3" ht="12.75" customHeight="1">
      <c r="A113" s="15"/>
      <c r="B113" s="18"/>
      <c r="C113" s="61"/>
    </row>
    <row r="114" spans="1:3" ht="15.75" thickBot="1">
      <c r="A114" s="19" t="s">
        <v>96</v>
      </c>
      <c r="B114" s="25">
        <f>SUM(B109:B112)</f>
        <v>312365.25</v>
      </c>
      <c r="C114" s="25">
        <f>SUM(C109:C112)</f>
        <v>4172112.7600000002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30 de septiembre de 2014
Valores en RD$
</oddHeader>
  </headerFooter>
  <rowBreaks count="3" manualBreakCount="3">
    <brk id="25" max="255" man="1"/>
    <brk id="52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2015-02-03T13:15:38Z</cp:lastPrinted>
  <dcterms:created xsi:type="dcterms:W3CDTF">1999-04-24T14:30:54Z</dcterms:created>
  <dcterms:modified xsi:type="dcterms:W3CDTF">2015-02-04T18:40:35Z</dcterms:modified>
  <cp:category/>
  <cp:version/>
  <cp:contentType/>
  <cp:contentStatus/>
</cp:coreProperties>
</file>